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FBB3079A-39BA-4DFB-B679-D937C98FAF0E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ก.ค.65" sheetId="94" r:id="rId2"/>
    <sheet name="EBITDA" sheetId="95" r:id="rId3"/>
    <sheet name="นำเสนอ" sheetId="97" r:id="rId4"/>
    <sheet name="Sheet2" sheetId="101" r:id="rId5"/>
    <sheet name="Sheet1" sheetId="102" r:id="rId6"/>
  </sheets>
  <definedNames>
    <definedName name="_xlnm._FilterDatabase" localSheetId="0" hidden="1">ID!$A$1:$I$918</definedName>
    <definedName name="_xlnm._FilterDatabase" localSheetId="5" hidden="1">Sheet1!$A$1:$V$481</definedName>
    <definedName name="_xlnm._FilterDatabase" localSheetId="4" hidden="1">Sheet2!$A$1:$V$478</definedName>
    <definedName name="_xlnm.Print_Area" localSheetId="2">EBITDA!$G$1:$M$20</definedName>
    <definedName name="_xlnm.Print_Titles" localSheetId="1">'Planfin_ก.ค.65'!$A:$B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3" i="94" l="1"/>
  <c r="BH33" i="94"/>
  <c r="BI33" i="94"/>
  <c r="BJ33" i="94"/>
  <c r="BK33" i="94" s="1"/>
  <c r="BL33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<sst xmlns="http://schemas.openxmlformats.org/spreadsheetml/2006/main" count="26516" uniqueCount="2919">
  <si>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</si>
  <si>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</si>
  <si>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</si>
  <si>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</si>
  <si>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</si>
  <si>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</si>
  <si>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</si>
  <si>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</si>
  <si>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</si>
  <si>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</si>
  <si>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</si>
  <si>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</si>
  <si>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</si>
  <si>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</si>
  <si>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</si>
  <si>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</si>
  <si>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</si>
  <si>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</si>
  <si>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</si>
  <si>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</si>
  <si>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</si>
  <si>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</si>
  <si>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</si>
  <si>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</si>
  <si>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</si>
  <si>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</si>
  <si>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</si>
  <si>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</si>
  <si>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</si>
  <si>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</si>
  <si>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</si>
  <si>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</si>
  <si>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</si>
  <si>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</si>
  <si>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</si>
  <si>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</si>
  <si>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</si>
  <si>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</si>
  <si>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</si>
  <si>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</si>
  <si>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</si>
  <si>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</si>
  <si>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</si>
  <si>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</si>
  <si>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</si>
  <si>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</si>
  <si>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</si>
  <si>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</si>
  <si>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</si>
  <si>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</si>
  <si>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</si>
  <si>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</si>
  <si>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</si>
  <si>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</si>
  <si>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</si>
  <si>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</si>
  <si>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</si>
  <si>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</si>
  <si>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</si>
  <si>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</si>
  <si>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</si>
  <si>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</si>
  <si>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</si>
  <si>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</si>
  <si>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</si>
  <si>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</si>
  <si>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</si>
  <si>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</si>
  <si>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</si>
  <si>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</si>
  <si>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</si>
  <si>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</si>
  <si>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</si>
  <si>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</si>
  <si>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</si>
  <si>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</si>
  <si>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</si>
  <si>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</si>
  <si>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</si>
  <si>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</si>
  <si>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</si>
  <si>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</si>
  <si>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</si>
  <si>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</si>
  <si>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</si>
  <si>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</si>
  <si>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</si>
  <si>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</si>
  <si>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</si>
  <si>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</si>
  <si>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</si>
  <si>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</si>
  <si>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</si>
  <si>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</si>
  <si>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</si>
  <si>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</si>
  <si>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</si>
  <si>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</si>
  <si>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</si>
  <si>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</si>
  <si>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</si>
  <si>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</si>
  <si>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</si>
  <si>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</si>
  <si>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</si>
  <si>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</si>
  <si>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</si>
  <si>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</si>
  <si>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</si>
  <si>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</si>
  <si>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</si>
  <si>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</si>
  <si>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</si>
  <si>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</si>
  <si>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</si>
  <si>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</si>
  <si>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</si>
  <si>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</si>
  <si>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</si>
  <si>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</si>
  <si>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</si>
  <si>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</si>
  <si>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</si>
  <si>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</si>
  <si>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</si>
  <si>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</si>
  <si>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</si>
  <si>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</si>
  <si>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</si>
  <si>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</si>
  <si>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</si>
  <si>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</si>
  <si>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</si>
  <si>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</si>
  <si>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</si>
  <si>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</si>
  <si>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</si>
  <si>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</si>
  <si>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</si>
  <si>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</si>
  <si>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</si>
  <si>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</si>
  <si>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</si>
  <si>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</si>
  <si>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</si>
  <si>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</si>
  <si>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</si>
  <si>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</si>
  <si>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</si>
  <si>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</si>
  <si>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</si>
  <si>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</si>
  <si>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</si>
  <si>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</si>
  <si>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</si>
  <si>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</si>
  <si>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</si>
  <si>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</si>
  <si>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</si>
  <si>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</si>
  <si>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</si>
  <si>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</si>
  <si>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</si>
  <si>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</si>
  <si>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</si>
  <si>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</si>
  <si>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</si>
  <si>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</si>
  <si>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</si>
  <si>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</si>
  <si>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</si>
  <si>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</si>
  <si>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</si>
  <si>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</si>
  <si>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</si>
  <si>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</si>
  <si>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</si>
  <si>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</si>
  <si>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</si>
  <si>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</si>
  <si>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</si>
  <si>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</si>
  <si>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</si>
  <si>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</si>
  <si>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</si>
  <si>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</si>
  <si>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</si>
  <si>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</si>
  <si>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</si>
  <si>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</si>
  <si>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</si>
  <si>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</si>
  <si>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</si>
  <si>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</si>
  <si>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</si>
  <si>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</si>
  <si>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</si>
  <si>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</si>
  <si>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</si>
  <si>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</si>
  <si>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</si>
  <si>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</si>
  <si>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</si>
  <si>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</si>
  <si>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</si>
  <si>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</si>
  <si>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</si>
  <si>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</si>
  <si>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</si>
  <si>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</si>
  <si>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</si>
  <si>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</si>
  <si>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</si>
  <si>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</si>
  <si>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</si>
  <si>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</si>
  <si>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</si>
  <si>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</si>
  <si>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</si>
  <si>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</si>
  <si>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</si>
  <si>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</si>
  <si>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</si>
  <si>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</si>
  <si>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</si>
  <si>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</si>
  <si>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</si>
  <si>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</si>
  <si>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</si>
  <si>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</si>
  <si>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</si>
  <si>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</si>
  <si>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</si>
  <si>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</si>
  <si>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</si>
  <si>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</si>
  <si>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</si>
  <si>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</si>
  <si>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</si>
  <si>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</si>
  <si>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</si>
  <si>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</si>
  <si>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</si>
  <si>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</si>
  <si>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</si>
  <si>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</si>
  <si>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</si>
  <si>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</si>
  <si>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</si>
  <si>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</si>
  <si>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</si>
  <si>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</si>
  <si>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</si>
  <si>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</si>
  <si>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</si>
  <si>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</si>
  <si>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</si>
  <si>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</si>
  <si>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</si>
  <si>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</si>
  <si>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</si>
  <si>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</si>
  <si>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</si>
  <si>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</si>
  <si>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</si>
  <si>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</si>
  <si>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</si>
  <si>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</si>
  <si>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</si>
  <si>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</si>
  <si>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</si>
  <si>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</si>
  <si>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</si>
  <si>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</si>
  <si>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</si>
  <si>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</si>
  <si>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</si>
  <si>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</si>
  <si>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</si>
  <si>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</si>
  <si>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</si>
  <si>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</si>
  <si>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</si>
  <si>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</si>
  <si>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</si>
  <si>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</si>
  <si>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</si>
  <si>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</si>
  <si>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</si>
  <si>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</si>
  <si>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</si>
  <si>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</si>
  <si>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</si>
  <si>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</si>
  <si>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</si>
  <si>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</si>
  <si>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</si>
  <si>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</si>
  <si>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</si>
  <si>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</si>
  <si>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</si>
  <si>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</si>
  <si>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</si>
  <si>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</si>
  <si>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</si>
  <si>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</si>
  <si>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</si>
  <si>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</si>
  <si>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</si>
  <si>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</si>
  <si>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</si>
  <si>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</si>
  <si>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</si>
  <si>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</si>
  <si>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</si>
  <si>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</si>
  <si>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</si>
  <si>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</si>
  <si>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</si>
  <si>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</si>
  <si>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</si>
  <si>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</si>
  <si>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</si>
  <si>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</si>
  <si>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</si>
  <si>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</si>
  <si>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</si>
  <si>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</si>
  <si>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</si>
  <si>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</si>
  <si>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</si>
  <si>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</si>
  <si>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</si>
  <si>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</si>
  <si>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</si>
  <si>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</si>
  <si>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</si>
  <si>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</si>
  <si>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</si>
  <si>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</si>
  <si>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</si>
  <si>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</si>
  <si>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</si>
  <si>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</si>
  <si>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</si>
  <si>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</si>
  <si>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</si>
  <si>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</si>
  <si>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</si>
  <si>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</si>
  <si>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</si>
  <si>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</si>
  <si>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</si>
  <si>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</si>
  <si>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</si>
  <si>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</si>
  <si>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</si>
  <si>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</si>
  <si>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</si>
  <si>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</si>
  <si>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</si>
  <si>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</si>
  <si>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</si>
  <si>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</si>
  <si>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</si>
  <si>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</si>
  <si>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</si>
  <si>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</si>
  <si>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</si>
  <si>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</si>
  <si>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</si>
  <si>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</si>
  <si>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</si>
  <si>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</si>
  <si>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</si>
  <si>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</si>
  <si>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</si>
  <si>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</si>
  <si>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</si>
  <si>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</si>
  <si>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</si>
  <si>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</si>
  <si>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</si>
  <si>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</si>
  <si>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</si>
  <si>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</si>
  <si>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</si>
  <si>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</si>
  <si>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</si>
  <si>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</si>
  <si>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</si>
  <si>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</si>
  <si>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</si>
  <si>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</si>
  <si>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</si>
  <si>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</si>
  <si>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</si>
  <si>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</si>
  <si>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</si>
  <si>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</si>
  <si>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</si>
  <si>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</si>
  <si>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</si>
  <si>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</si>
  <si>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</si>
  <si>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</si>
  <si>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</si>
  <si>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</si>
  <si>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</si>
  <si>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</si>
  <si>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</si>
  <si>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</si>
  <si>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</si>
  <si>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</si>
  <si>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</si>
  <si>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</si>
  <si>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</si>
  <si>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</si>
  <si>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</si>
  <si>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</si>
  <si>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</si>
  <si>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</si>
  <si>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</si>
  <si>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</si>
  <si>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</si>
  <si>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</si>
  <si>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</si>
  <si>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</si>
  <si>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</si>
  <si>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</si>
  <si>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</si>
  <si>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</si>
  <si>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</si>
  <si>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</si>
  <si>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</si>
  <si>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</si>
  <si>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</si>
  <si>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</si>
  <si>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</si>
  <si>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</si>
  <si>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</si>
  <si>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</si>
  <si>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</si>
  <si>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</si>
  <si>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</si>
  <si>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</si>
  <si>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</si>
  <si>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</si>
  <si>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</si>
  <si>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</si>
  <si>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</si>
  <si>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</si>
  <si>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</si>
  <si>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</si>
  <si>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</si>
  <si>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</si>
  <si>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</si>
  <si>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</si>
  <si>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</si>
  <si>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</si>
  <si>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</si>
  <si>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</si>
  <si>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</si>
  <si>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</si>
  <si>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</si>
  <si>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</si>
  <si>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</si>
  <si>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</si>
  <si>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</si>
  <si>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</si>
  <si>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</si>
  <si>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</si>
  <si>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</si>
  <si>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</si>
  <si>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</si>
  <si>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</si>
  <si>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</si>
  <si>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</si>
  <si>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</si>
  <si>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</si>
  <si>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</si>
  <si>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</si>
  <si>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</si>
  <si>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</si>
  <si>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</si>
  <si>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</si>
  <si>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</si>
  <si>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</si>
  <si>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</si>
  <si>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</si>
  <si>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</si>
  <si>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</si>
  <si>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</si>
  <si>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</si>
  <si>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</si>
  <si>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</si>
  <si>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</si>
  <si>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</si>
  <si>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</si>
  <si>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</si>
  <si>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</si>
  <si>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</si>
  <si>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</si>
  <si>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</si>
  <si>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</si>
  <si>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</si>
  <si>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</si>
  <si>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</si>
  <si>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</si>
  <si>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</si>
  <si>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</si>
  <si>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</si>
  <si>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</si>
  <si>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</si>
  <si>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</si>
  <si>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</si>
  <si>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</si>
  <si>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</si>
  <si>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</si>
  <si>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</si>
  <si>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</si>
  <si>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</si>
  <si>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</si>
  <si>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</si>
  <si>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</si>
  <si>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</si>
  <si>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</si>
  <si>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</si>
  <si>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</si>
  <si>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</si>
  <si>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</si>
  <si>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</si>
  <si>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</si>
  <si>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</si>
  <si>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</si>
  <si>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</si>
  <si>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</si>
  <si>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</si>
  <si>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</si>
  <si>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</si>
  <si>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</si>
  <si>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</si>
  <si>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</si>
  <si>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</si>
  <si>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</si>
  <si>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</si>
  <si>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</si>
  <si>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</si>
  <si>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</si>
  <si>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</si>
  <si>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</si>
  <si>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</si>
  <si>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</si>
  <si>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</si>
  <si>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</si>
  <si>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</si>
  <si>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</si>
  <si>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</si>
  <si>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</si>
  <si>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</si>
  <si>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</si>
  <si>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</si>
  <si>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</si>
  <si>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</si>
  <si>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</si>
  <si>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</si>
  <si>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</si>
  <si>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</si>
  <si>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</si>
  <si>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</si>
  <si>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</si>
  <si>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</si>
  <si>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</si>
  <si>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</si>
  <si>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</si>
  <si>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</si>
  <si>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</si>
  <si>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</si>
  <si>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</si>
  <si>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</si>
  <si>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</si>
  <si>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</si>
  <si>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</si>
  <si>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</si>
  <si>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</si>
  <si>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</si>
  <si>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</si>
  <si>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</si>
  <si>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</si>
  <si>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</si>
  <si>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</si>
  <si>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</si>
  <si>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</si>
  <si>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</si>
  <si>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</si>
  <si>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</si>
  <si>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</si>
  <si>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</si>
  <si>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</si>
  <si>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</si>
  <si>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</si>
  <si>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</si>
  <si>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</si>
  <si>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</si>
  <si>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</si>
  <si>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</si>
  <si>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</si>
  <si>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</si>
  <si>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</si>
  <si>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</si>
  <si>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</si>
  <si>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</si>
  <si>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</si>
  <si>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</si>
  <si>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</si>
  <si>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</si>
  <si>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</si>
  <si>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</si>
  <si>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</si>
  <si>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</si>
  <si>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</si>
  <si>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</si>
  <si>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</si>
  <si>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</si>
  <si>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</si>
  <si>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</si>
  <si>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</si>
  <si>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</si>
  <si>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</si>
  <si>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</si>
  <si>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</si>
  <si>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</si>
  <si>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</si>
  <si>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</si>
  <si>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</si>
  <si>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</si>
  <si>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</si>
  <si>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</si>
  <si>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</si>
  <si>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</si>
  <si>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</si>
  <si>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</si>
  <si>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</si>
  <si>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</si>
  <si>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</si>
  <si>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</si>
  <si>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</si>
  <si>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</si>
  <si>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</si>
  <si>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</si>
  <si>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</si>
  <si>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</si>
  <si>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</si>
  <si>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</si>
  <si>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</si>
  <si>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</si>
  <si>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</si>
  <si>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</si>
  <si>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</si>
  <si>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</si>
  <si>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</si>
  <si>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</si>
  <si>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</si>
  <si>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</si>
  <si>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</si>
  <si>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</si>
  <si>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</si>
  <si>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</si>
  <si>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</si>
  <si>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</si>
  <si>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</si>
  <si>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</si>
  <si>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</si>
  <si>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</si>
  <si>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</si>
  <si>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</si>
  <si>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</si>
  <si>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</si>
  <si>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</si>
  <si>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</si>
  <si>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</si>
  <si>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</si>
  <si>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</si>
  <si>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</si>
  <si>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</si>
  <si>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</si>
  <si>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</si>
  <si>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</si>
  <si>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</si>
  <si>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</si>
  <si>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</si>
  <si>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</si>
  <si>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</si>
  <si>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</si>
  <si>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</si>
  <si>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</si>
  <si>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</si>
  <si>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</si>
  <si>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</si>
  <si>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</si>
  <si>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</si>
  <si>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</si>
  <si>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</si>
  <si>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</si>
  <si>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</si>
  <si>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</si>
  <si>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</si>
  <si>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</si>
  <si>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</si>
  <si>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</si>
  <si>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</si>
  <si>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</si>
  <si>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</si>
  <si>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</si>
  <si>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</si>
  <si>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</si>
  <si>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</si>
  <si>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</si>
  <si>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</si>
  <si>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</si>
  <si>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</si>
  <si>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</si>
  <si>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</si>
  <si>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</si>
  <si>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</si>
  <si>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</si>
  <si>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</si>
  <si>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</si>
  <si>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</si>
  <si>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</si>
  <si>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</si>
  <si>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</si>
  <si>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</si>
  <si>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</si>
  <si>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</si>
  <si>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</si>
  <si>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</si>
  <si>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</si>
  <si>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</si>
  <si>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</si>
  <si>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</si>
  <si>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</si>
  <si>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</si>
  <si>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</si>
  <si>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</si>
  <si>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</si>
  <si>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</si>
  <si>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</si>
  <si>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</si>
  <si>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</si>
  <si>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</si>
  <si>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</si>
  <si>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</si>
  <si>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</si>
  <si>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</si>
  <si>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</si>
  <si>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</si>
  <si>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</si>
  <si>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</si>
  <si>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</si>
  <si>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</si>
  <si>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</si>
  <si>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</si>
  <si>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</si>
  <si>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</si>
  <si>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</si>
  <si>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</si>
  <si>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</si>
  <si>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</si>
  <si>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</si>
  <si>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</si>
  <si>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</si>
  <si>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</si>
  <si>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</si>
  <si>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</si>
  <si>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</si>
  <si>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</si>
  <si>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</si>
  <si>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</si>
  <si>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</si>
  <si>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</si>
  <si>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</si>
  <si>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</si>
  <si>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</si>
  <si>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</si>
  <si>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</si>
  <si>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</si>
  <si>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</si>
  <si>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</si>
  <si>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</si>
  <si>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</si>
  <si>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</si>
  <si>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</si>
  <si>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</si>
  <si>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</si>
  <si>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</si>
  <si>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</si>
  <si>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</si>
  <si>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</si>
  <si>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</si>
  <si>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</si>
  <si>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</si>
  <si>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</si>
  <si>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</si>
  <si>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</si>
  <si>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</si>
  <si>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</si>
  <si>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</si>
  <si>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</si>
  <si>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</si>
  <si>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</si>
  <si>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</si>
  <si>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</si>
  <si>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</si>
  <si>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</si>
  <si>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</si>
  <si>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</si>
  <si>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</si>
  <si>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</si>
  <si>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</si>
  <si>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</si>
  <si>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</si>
  <si>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</si>
  <si>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</si>
  <si>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</si>
  <si>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</si>
  <si>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</si>
  <si>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</si>
  <si>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</si>
  <si>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</si>
  <si>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</si>
  <si>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</si>
  <si>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</si>
  <si>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</si>
  <si>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</si>
  <si>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</si>
  <si>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</si>
  <si>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</si>
  <si>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</si>
  <si>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</si>
  <si>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</si>
  <si>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</si>
  <si>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</si>
  <si>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</si>
  <si>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</si>
  <si>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</si>
  <si>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</si>
  <si>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</si>
  <si>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</si>
  <si>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</si>
  <si>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</si>
  <si>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</si>
  <si>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</si>
  <si>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</si>
  <si>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</si>
  <si>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</si>
  <si>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</si>
  <si>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</si>
  <si>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</si>
  <si>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</si>
  <si>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</si>
  <si>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</si>
  <si>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</si>
  <si>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</si>
  <si>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</si>
  <si>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</si>
  <si>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</si>
  <si>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</si>
  <si>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</si>
  <si>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</si>
  <si>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</si>
  <si>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</si>
  <si>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</si>
  <si>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</si>
  <si>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</si>
  <si>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</si>
  <si>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</si>
  <si>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</si>
  <si>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</si>
  <si>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</si>
  <si>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</si>
  <si>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</si>
  <si>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</si>
  <si>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</si>
  <si>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</si>
  <si>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</si>
  <si>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</si>
  <si>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</si>
  <si>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</si>
  <si>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</si>
  <si>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</si>
  <si>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</si>
  <si>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</si>
  <si>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</si>
  <si>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</si>
  <si>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</si>
  <si>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</si>
  <si>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</si>
  <si>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</si>
  <si>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</si>
  <si>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</si>
  <si>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</si>
  <si>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</si>
  <si>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</si>
  <si>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</si>
  <si>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</si>
  <si>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</si>
  <si>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</si>
  <si>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</si>
  <si>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</si>
  <si>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</si>
  <si>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</si>
  <si>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</si>
  <si>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</si>
  <si>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</si>
  <si>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</si>
  <si>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</si>
  <si>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</si>
  <si>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</si>
  <si>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</si>
  <si>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</si>
  <si>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</si>
  <si>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</si>
  <si>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</si>
  <si>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</si>
  <si>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</si>
  <si>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</si>
  <si>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</si>
  <si>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</si>
  <si>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</si>
  <si>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</si>
  <si>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</si>
  <si>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</si>
  <si>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</si>
  <si>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</si>
  <si>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</si>
  <si>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</si>
  <si>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</si>
  <si>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</si>
  <si>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</si>
  <si>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</si>
  <si>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</si>
  <si>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</si>
  <si>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</si>
  <si>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</si>
  <si>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</si>
  <si>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</si>
  <si>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</si>
  <si>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</si>
  <si>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</si>
  <si>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</si>
  <si>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</si>
  <si>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</si>
  <si>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</si>
  <si>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</si>
  <si>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</si>
  <si>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</si>
  <si>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</si>
  <si>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</si>
  <si>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</si>
  <si>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</si>
  <si>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</si>
  <si>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</si>
  <si>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</si>
  <si>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</si>
  <si>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</si>
  <si>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</si>
  <si>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</si>
  <si>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</si>
  <si>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</si>
  <si>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</si>
  <si>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</si>
  <si>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</si>
  <si>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</si>
  <si>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</si>
  <si>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</si>
  <si>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</si>
  <si>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</si>
  <si>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</si>
  <si>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</si>
  <si>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</si>
  <si>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</si>
  <si>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</si>
  <si>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</si>
  <si>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</si>
  <si>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</si>
  <si>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</si>
  <si>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</si>
  <si>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</si>
  <si>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</si>
  <si>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</si>
  <si>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</si>
  <si>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</si>
  <si>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</si>
  <si>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</si>
  <si>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</si>
  <si>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</si>
  <si>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</si>
  <si>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</si>
  <si>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</si>
  <si>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</si>
  <si>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</si>
  <si>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</si>
  <si>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</si>
  <si>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</si>
  <si>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</si>
  <si>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</si>
  <si>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</si>
  <si>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</si>
  <si>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</si>
  <si>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</si>
  <si>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</si>
  <si>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</si>
  <si>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</si>
  <si>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</si>
  <si>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</si>
  <si>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</si>
  <si>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</si>
  <si>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</si>
  <si>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</si>
  <si>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</si>
  <si>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</si>
  <si>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</si>
  <si>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</si>
  <si>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</si>
  <si>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</si>
  <si>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</si>
  <si>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</si>
  <si>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</si>
  <si>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</si>
  <si>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</si>
  <si>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</si>
  <si>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</si>
  <si>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</si>
  <si>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</si>
  <si>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</si>
  <si>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</si>
  <si>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</si>
  <si>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</si>
  <si>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</si>
  <si>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</si>
  <si>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</si>
  <si>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</si>
  <si>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</si>
  <si>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</si>
  <si>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</si>
  <si>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</si>
  <si>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</si>
  <si>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</si>
  <si>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</si>
  <si>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</si>
  <si>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</si>
  <si>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</si>
  <si>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</si>
  <si>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</si>
  <si>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</si>
  <si>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</si>
  <si>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</si>
  <si>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</si>
  <si>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</si>
  <si>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</si>
  <si>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</si>
  <si>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</si>
  <si>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</si>
  <si>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</si>
  <si>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</si>
  <si>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</si>
  <si>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</si>
  <si>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</si>
  <si>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</si>
  <si>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</si>
  <si>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</si>
  <si>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</si>
  <si>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</si>
  <si>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</si>
  <si>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</si>
  <si>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</si>
  <si>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</si>
  <si>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</si>
  <si>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</si>
  <si>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</si>
  <si>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</si>
  <si>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</si>
  <si>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</si>
  <si>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</si>
  <si>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</si>
  <si>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</si>
  <si>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</si>
  <si>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</si>
  <si>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</si>
  <si>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</si>
  <si>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</si>
  <si>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</si>
  <si>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</si>
  <si>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</si>
  <si>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</si>
  <si>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</si>
  <si>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</si>
  <si>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</si>
  <si>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</si>
  <si>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</si>
  <si>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</si>
  <si>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</si>
  <si>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</si>
  <si>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</si>
  <si>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</si>
  <si>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</si>
  <si>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</si>
  <si>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</si>
  <si>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</si>
  <si>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</si>
  <si>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</si>
  <si>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</si>
  <si>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</si>
  <si>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</si>
  <si>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</si>
  <si>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</si>
  <si>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</si>
  <si>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</si>
  <si>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</si>
  <si>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</si>
  <si>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</si>
  <si>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</si>
  <si>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</si>
  <si>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</si>
  <si>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</si>
  <si>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</si>
  <si>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</si>
  <si>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</si>
  <si>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</si>
  <si>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</si>
  <si>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</si>
  <si>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</si>
  <si>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</si>
  <si>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</si>
  <si>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</si>
  <si>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</si>
  <si>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</si>
  <si>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</si>
  <si>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</si>
  <si>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</si>
  <si>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</si>
  <si>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</si>
  <si>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</si>
  <si>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</si>
  <si>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</si>
  <si>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</si>
  <si>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</si>
  <si>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</si>
  <si>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</si>
  <si>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</si>
  <si>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</si>
  <si>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</si>
  <si>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</si>
  <si>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</si>
  <si>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</si>
  <si>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</si>
  <si>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</si>
  <si>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</si>
  <si>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</si>
  <si>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</si>
  <si>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</si>
  <si>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</si>
  <si>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</si>
  <si>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</si>
  <si>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</si>
  <si>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</si>
  <si>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</si>
  <si>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</si>
  <si>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</si>
  <si>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</si>
  <si>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</si>
  <si>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</si>
  <si>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</si>
  <si>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</si>
  <si>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</si>
  <si>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</si>
  <si>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</si>
  <si>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</si>
  <si>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</si>
  <si>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</si>
  <si>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</si>
  <si>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</si>
  <si>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</si>
  <si>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</si>
  <si>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</si>
  <si>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</si>
  <si>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</si>
  <si>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</si>
  <si>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</si>
  <si>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</si>
  <si>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</si>
  <si>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</si>
  <si>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</si>
  <si>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</si>
  <si>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</si>
  <si>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</si>
  <si>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</si>
  <si>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</si>
  <si>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</si>
  <si>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</si>
  <si>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</si>
  <si>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</si>
  <si>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</si>
  <si>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</si>
  <si>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</si>
  <si>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</si>
  <si>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</si>
  <si>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</si>
  <si>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</si>
  <si>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</si>
  <si>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</si>
  <si>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</si>
  <si>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</si>
  <si>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</si>
  <si>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</si>
  <si>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</si>
  <si>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</si>
  <si>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</si>
  <si>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</si>
  <si>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</si>
  <si>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</si>
  <si>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</si>
  <si>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</si>
  <si>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</si>
  <si>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</si>
  <si>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</si>
  <si>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</si>
  <si>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</si>
  <si>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</si>
  <si>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</si>
  <si>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</si>
  <si>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</si>
  <si>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</si>
  <si>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</si>
  <si>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</si>
  <si>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</si>
  <si>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</si>
  <si>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</si>
  <si>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</si>
  <si>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</si>
  <si>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</si>
  <si>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</si>
  <si>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</si>
  <si>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</si>
  <si>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</si>
  <si>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</si>
  <si>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</si>
  <si>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</si>
  <si>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</si>
  <si>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</si>
  <si>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</si>
  <si>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</si>
  <si>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</si>
  <si>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</si>
  <si>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</si>
  <si>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</si>
  <si>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</si>
  <si>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</si>
  <si>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</si>
  <si>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</si>
  <si>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</si>
  <si>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</si>
  <si>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</si>
  <si>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</si>
  <si>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</si>
  <si>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</si>
  <si>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</si>
  <si>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</si>
  <si>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</si>
  <si>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</si>
  <si>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</si>
  <si>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</si>
  <si>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</si>
  <si>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</si>
  <si>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</si>
  <si>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</si>
  <si>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</si>
  <si>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</si>
  <si>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</si>
  <si>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</si>
  <si>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</si>
  <si>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</si>
  <si>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</si>
  <si>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</si>
  <si>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</si>
  <si>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</si>
  <si>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</si>
  <si>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</si>
  <si>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</si>
  <si>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</si>
  <si>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</si>
  <si>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</si>
  <si>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</si>
  <si>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</si>
  <si>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</si>
  <si>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</si>
  <si>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</si>
  <si>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</si>
  <si>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</si>
  <si>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</si>
  <si>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</si>
  <si>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</si>
  <si>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</si>
  <si>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</si>
  <si>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</si>
  <si>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</si>
  <si>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</si>
  <si>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</si>
  <si>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</si>
  <si>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</si>
  <si>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</si>
  <si>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</si>
  <si>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</si>
  <si>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</si>
  <si>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</si>
  <si>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</si>
  <si>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</si>
  <si>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</si>
  <si>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</si>
  <si>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</si>
  <si>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</si>
  <si>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</si>
  <si>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</si>
  <si>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</si>
  <si>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</si>
  <si>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</si>
  <si>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</si>
  <si>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</si>
  <si>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</si>
  <si>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</si>
  <si>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</si>
  <si>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</si>
  <si>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</si>
  <si>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</si>
  <si>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</si>
  <si>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</si>
  <si>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</si>
  <si>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</si>
  <si>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</si>
  <si>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</si>
  <si>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</si>
  <si>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</si>
  <si>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</si>
  <si>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</si>
  <si>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</si>
  <si>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</si>
  <si>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</si>
  <si>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</si>
  <si>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</si>
  <si>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</si>
  <si>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</si>
  <si>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</si>
  <si>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</si>
  <si>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</si>
  <si>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</si>
  <si>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</si>
  <si>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</si>
  <si>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</si>
  <si>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</si>
  <si>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</si>
  <si>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</si>
  <si>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</si>
  <si>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</si>
  <si>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</si>
  <si>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</si>
  <si>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</si>
  <si>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</si>
  <si>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</si>
  <si>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</si>
  <si>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</si>
  <si>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</si>
  <si>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</si>
  <si>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</si>
  <si>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</si>
  <si>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</si>
  <si>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</si>
  <si>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</si>
  <si>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</si>
  <si>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</si>
  <si>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</si>
  <si>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</si>
  <si>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</si>
  <si>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</si>
  <si>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</si>
  <si>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</si>
  <si>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</si>
  <si>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</si>
  <si>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</si>
  <si>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</si>
  <si>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</si>
  <si>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</si>
  <si>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</si>
  <si>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</si>
  <si>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</si>
  <si>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</si>
  <si>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</si>
  <si>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</si>
  <si>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</si>
  <si>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</si>
  <si>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</si>
  <si>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</si>
  <si>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</si>
  <si>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</si>
  <si>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</si>
  <si>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</si>
  <si>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</si>
  <si>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</si>
  <si>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</si>
  <si>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</si>
  <si>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</si>
  <si>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</si>
  <si>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</si>
  <si>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</si>
  <si>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</si>
  <si>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</si>
  <si>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</si>
  <si>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</si>
  <si>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</si>
  <si>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</si>
  <si>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</si>
  <si>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</si>
  <si>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</si>
  <si>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</si>
  <si>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</si>
  <si>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</si>
  <si>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</si>
  <si>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</si>
  <si>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</si>
  <si>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</si>
  <si>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</si>
  <si>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</si>
  <si>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</si>
  <si>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</si>
  <si>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</si>
  <si>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</si>
  <si>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</si>
  <si>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</si>
  <si>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</si>
  <si>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</si>
  <si>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</si>
  <si>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</si>
  <si>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</si>
  <si>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</si>
  <si>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</si>
  <si>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</si>
  <si>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</si>
  <si>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</si>
  <si>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</si>
  <si>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</si>
  <si>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</si>
  <si>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</si>
  <si>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</si>
  <si>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</si>
  <si>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</si>
  <si>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</si>
  <si>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</si>
  <si>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</si>
  <si>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</si>
  <si>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</si>
  <si>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</si>
  <si>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</si>
  <si>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</si>
  <si>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</si>
  <si>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</si>
  <si>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</si>
  <si>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</si>
  <si>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</si>
  <si>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</si>
  <si>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</si>
  <si>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</si>
  <si>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</si>
  <si>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</si>
  <si>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</si>
  <si>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</si>
  <si>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</si>
  <si>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</si>
  <si>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</si>
  <si>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</si>
  <si>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</si>
  <si>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</si>
  <si>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</si>
  <si>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</si>
  <si>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</si>
  <si>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</si>
  <si>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</si>
  <si>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</si>
  <si>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</si>
  <si>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</si>
  <si>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</si>
  <si>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</si>
  <si>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</si>
  <si>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</si>
  <si>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</si>
  <si>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</si>
  <si>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</si>
  <si>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</si>
  <si>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</si>
  <si>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</si>
  <si>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</si>
  <si>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</si>
  <si>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</si>
  <si>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</si>
  <si>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</si>
  <si>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</si>
  <si>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</si>
  <si>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</si>
  <si>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</si>
  <si>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</si>
  <si>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</si>
  <si>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</si>
  <si>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</si>
  <si>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</si>
  <si>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</si>
  <si>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</si>
  <si>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</si>
  <si>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</si>
  <si>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</si>
  <si>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</si>
  <si>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</si>
  <si>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</si>
  <si>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</si>
  <si>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</si>
  <si>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</si>
  <si>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</si>
  <si>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</si>
  <si>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</si>
  <si>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</si>
  <si>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</si>
  <si>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</si>
  <si>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</si>
  <si>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</si>
  <si>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</si>
  <si>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</si>
  <si>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</si>
  <si>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</si>
  <si>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</si>
  <si>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</si>
  <si>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</si>
  <si>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</si>
  <si>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</si>
  <si>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</si>
  <si>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</si>
  <si>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</si>
  <si>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</si>
  <si>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</si>
  <si>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</si>
  <si>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</si>
  <si>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</si>
  <si>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</si>
  <si>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</si>
  <si>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</si>
  <si>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</si>
  <si>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</si>
  <si>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</si>
  <si>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</si>
  <si>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</si>
  <si>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</si>
  <si>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</si>
  <si>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</si>
  <si>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</si>
  <si>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</si>
  <si>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</si>
  <si>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</si>
  <si>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</si>
  <si>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</si>
  <si>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</si>
  <si>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</si>
  <si>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</si>
  <si>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</si>
  <si>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</si>
  <si>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</si>
  <si>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</si>
  <si>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</si>
  <si>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</si>
  <si>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</si>
  <si>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</si>
  <si>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</si>
  <si>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</si>
  <si>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</si>
  <si>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</si>
  <si>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</si>
  <si>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</si>
  <si>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</si>
  <si>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</si>
  <si>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</si>
  <si>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</si>
  <si>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</si>
  <si>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</si>
  <si>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</si>
  <si>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</si>
  <si>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</si>
  <si>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</si>
  <si>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</si>
  <si>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</si>
  <si>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</si>
  <si>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</si>
  <si>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</si>
  <si>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</si>
  <si>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</si>
  <si>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</si>
  <si>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</si>
  <si>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</si>
  <si>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</si>
  <si>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</si>
  <si>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</si>
  <si>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</si>
  <si>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</si>
  <si>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</si>
  <si>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</si>
  <si>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</si>
  <si>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</si>
  <si>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</si>
  <si>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</si>
  <si>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</si>
  <si>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</si>
  <si>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</si>
  <si>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</si>
  <si>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</si>
  <si>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</si>
  <si>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</si>
  <si>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</si>
  <si>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</si>
  <si>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</si>
  <si>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</si>
  <si>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</si>
  <si>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</si>
  <si>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</si>
  <si>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</si>
  <si>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</si>
  <si>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</si>
  <si>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</si>
  <si>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</si>
  <si>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</si>
  <si>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</si>
  <si>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</si>
  <si>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</si>
  <si>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</si>
  <si>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</si>
  <si>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</si>
  <si>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</si>
  <si>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</si>
  <si>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</si>
  <si>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</si>
  <si>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</si>
  <si>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</si>
  <si>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</si>
  <si>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</si>
  <si>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</si>
  <si>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</si>
  <si>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</si>
  <si>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</si>
  <si>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</si>
  <si>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</si>
  <si>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</si>
  <si>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</si>
  <si>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</si>
  <si>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</si>
  <si>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</si>
  <si>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</si>
  <si>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</si>
  <si>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</si>
  <si>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</si>
  <si>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</si>
  <si>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</si>
  <si>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</si>
  <si>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</si>
  <si>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</si>
  <si>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</si>
  <si>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</si>
  <si>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</si>
  <si>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</si>
  <si>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</si>
  <si>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</si>
  <si>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</si>
  <si>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</si>
  <si>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</si>
  <si>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</si>
  <si>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</si>
  <si>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</si>
  <si>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</si>
  <si>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</si>
  <si>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</si>
  <si>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</si>
  <si>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</si>
  <si>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</si>
  <si>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</si>
  <si>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</si>
  <si>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</si>
  <si>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</si>
  <si>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</si>
  <si>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</si>
  <si>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</si>
  <si>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</si>
  <si>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</si>
  <si>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</si>
  <si>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</si>
  <si>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</si>
  <si>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</si>
  <si>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</si>
  <si>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</si>
  <si>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</si>
  <si>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</si>
  <si>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</si>
  <si>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</si>
  <si>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</si>
  <si>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</si>
  <si>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</si>
  <si>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</si>
  <si>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</si>
  <si>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</si>
  <si>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</si>
  <si>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</si>
  <si>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</si>
  <si>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</si>
  <si>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</si>
  <si>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</si>
  <si>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</si>
  <si>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</si>
  <si>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</si>
  <si>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</si>
  <si>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</si>
  <si>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</si>
  <si>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</si>
  <si>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</si>
  <si>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</si>
  <si>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</si>
  <si>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</si>
  <si>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</si>
  <si>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</si>
  <si>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</si>
  <si>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</si>
  <si>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</si>
  <si>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</si>
  <si>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</si>
  <si>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</si>
  <si>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</si>
  <si>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</si>
  <si>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</si>
  <si>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</si>
  <si>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</si>
  <si>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</si>
  <si>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</si>
  <si>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</si>
  <si>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</si>
  <si>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</si>
  <si>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</si>
  <si>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</si>
  <si>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</si>
  <si>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</si>
  <si>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</si>
  <si>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</si>
  <si>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</si>
  <si>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</si>
  <si>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</si>
  <si>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</si>
  <si>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</si>
  <si>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</si>
  <si>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</si>
  <si>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</si>
  <si>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</si>
  <si>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</si>
  <si>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</si>
  <si>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</si>
  <si>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</si>
  <si>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</si>
  <si>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</si>
  <si>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</si>
  <si>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</si>
  <si>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</si>
  <si>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</si>
  <si>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</si>
  <si>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</si>
  <si>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</si>
  <si>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</si>
  <si>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</si>
  <si>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</si>
  <si>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</si>
  <si>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</si>
  <si>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</si>
  <si>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</si>
  <si>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</si>
  <si>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</si>
  <si>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</si>
  <si>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</si>
  <si>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</si>
  <si>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</si>
  <si>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</si>
  <si>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</si>
  <si>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</si>
  <si>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</si>
  <si>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</si>
  <si>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</si>
  <si>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</si>
  <si>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</si>
  <si>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</si>
  <si>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</si>
  <si>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</si>
  <si>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</si>
  <si>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</si>
  <si>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</si>
  <si>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</si>
  <si>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</si>
  <si>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</si>
  <si>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</si>
  <si>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</si>
  <si>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</si>
  <si>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</si>
  <si>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</si>
  <si>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</si>
  <si>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</si>
  <si>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</si>
  <si>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</si>
  <si>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</si>
  <si>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</si>
  <si>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</si>
  <si>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</si>
  <si>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</si>
  <si>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</si>
  <si>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</si>
  <si>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</si>
  <si>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</si>
  <si>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</si>
  <si>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</si>
  <si>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</si>
  <si>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</si>
  <si>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</si>
  <si>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</si>
  <si>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</si>
  <si>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</si>
  <si>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</si>
  <si>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</si>
  <si>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</si>
  <si>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</si>
  <si>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</si>
  <si>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</si>
  <si>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</si>
  <si>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</si>
  <si>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</si>
  <si>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</si>
  <si>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</si>
  <si>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</si>
  <si>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</si>
  <si>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</si>
  <si>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</si>
  <si>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</si>
  <si>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</si>
  <si>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</si>
  <si>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</si>
  <si>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</si>
  <si>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</si>
  <si>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</si>
  <si>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</si>
  <si>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</si>
  <si>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</si>
  <si>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</si>
  <si>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</si>
  <si>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</si>
  <si>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</si>
  <si>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</si>
  <si>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</si>
  <si>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</si>
  <si>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</si>
  <si>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</si>
  <si>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</si>
  <si>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</si>
  <si>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</si>
  <si>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</si>
  <si>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</si>
  <si>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</si>
  <si>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</si>
  <si>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</si>
  <si>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</si>
  <si>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</si>
  <si>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</si>
  <si>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</si>
  <si>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</si>
  <si>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</si>
  <si>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</si>
  <si>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</si>
  <si>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</si>
  <si>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</si>
  <si>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</si>
  <si>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</si>
  <si>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</si>
  <si>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</si>
  <si>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</si>
  <si>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</si>
  <si>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</si>
  <si>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</si>
  <si>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</si>
  <si>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</si>
  <si>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</si>
  <si>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</si>
  <si>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</si>
  <si>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</si>
  <si>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</si>
  <si>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</si>
  <si>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</si>
  <si>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</si>
  <si>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</si>
  <si>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</si>
  <si>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</si>
  <si>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</si>
  <si>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</si>
  <si>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</si>
  <si>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</si>
  <si>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</si>
  <si>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</si>
  <si>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</si>
  <si>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</si>
  <si>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</si>
  <si>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</si>
  <si>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</si>
  <si>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</si>
  <si>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</si>
  <si>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</si>
  <si>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</si>
  <si>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</si>
  <si>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</si>
  <si>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</si>
  <si>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</si>
  <si>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</si>
  <si>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</si>
  <si>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</si>
  <si>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</si>
  <si>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</si>
  <si>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</si>
  <si>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</si>
  <si>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</si>
  <si>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</si>
  <si>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</si>
  <si>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</si>
  <si>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</si>
  <si>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</si>
  <si>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</si>
  <si>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</si>
  <si>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</si>
  <si>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</si>
  <si>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</si>
  <si>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</si>
  <si>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</si>
  <si>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</si>
  <si>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</si>
  <si>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</si>
  <si>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</si>
  <si>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</si>
  <si>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</si>
  <si>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</si>
  <si>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</si>
  <si>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</si>
  <si>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</si>
  <si>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</si>
  <si>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</si>
  <si>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</si>
  <si>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</si>
  <si>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</si>
  <si>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</si>
  <si>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</si>
  <si>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</si>
  <si>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</si>
  <si>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</si>
  <si>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</si>
  <si>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</si>
  <si>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</si>
  <si>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</si>
  <si>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</si>
  <si>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</si>
  <si>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</si>
  <si>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</si>
  <si>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</si>
  <si>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</si>
  <si>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</si>
  <si>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</si>
  <si>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</si>
  <si>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</si>
  <si>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</si>
  <si>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</si>
  <si>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</si>
  <si>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</si>
  <si>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</si>
  <si>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</si>
  <si>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</si>
  <si>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</si>
  <si>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</si>
  <si>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</si>
  <si>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</si>
  <si>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</si>
  <si>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</si>
  <si>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</si>
  <si>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</si>
  <si>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</si>
  <si>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</si>
  <si>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</si>
  <si>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</si>
  <si>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</si>
  <si>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</si>
  <si>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</si>
  <si>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</si>
  <si>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</si>
  <si>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</si>
  <si>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</si>
  <si>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</si>
  <si>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</si>
  <si>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</si>
  <si>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</si>
  <si>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</si>
  <si>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</si>
  <si>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</si>
  <si>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</si>
  <si>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</si>
  <si>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</si>
  <si>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</si>
  <si>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</si>
  <si>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</si>
  <si>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</si>
  <si>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</si>
  <si>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</si>
  <si>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</si>
  <si>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</si>
  <si>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</si>
  <si>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</si>
  <si>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</si>
  <si>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</si>
  <si>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</si>
  <si>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</si>
  <si>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</si>
  <si>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</si>
  <si>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</si>
  <si>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</si>
  <si>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</si>
  <si>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</si>
  <si>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</si>
  <si>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</si>
  <si>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</si>
  <si>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</si>
  <si>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</si>
  <si>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</si>
  <si>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</si>
  <si>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</si>
  <si>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</si>
  <si>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</si>
  <si>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</si>
  <si>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</si>
  <si>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</si>
  <si>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</si>
  <si>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</si>
  <si>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</si>
  <si>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</si>
  <si>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</si>
  <si>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</si>
  <si>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</si>
  <si>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</si>
  <si>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</si>
  <si>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</si>
  <si>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</si>
  <si>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</si>
  <si>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</si>
  <si>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</si>
  <si>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</si>
  <si>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</si>
  <si>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</si>
  <si>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</si>
  <si>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</si>
  <si>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</si>
  <si>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</si>
  <si>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</si>
  <si>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</si>
  <si>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</si>
  <si>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</si>
  <si>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</si>
  <si>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</si>
  <si>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</si>
  <si>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</si>
  <si>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</si>
  <si>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</si>
  <si>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</si>
  <si>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</si>
  <si>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</si>
  <si>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</si>
  <si>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</si>
  <si>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</si>
  <si>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</si>
  <si>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</si>
  <si>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</si>
  <si>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</si>
  <si>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</si>
  <si>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</si>
  <si>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</si>
  <si>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</si>
  <si>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</si>
  <si>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</si>
  <si>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</si>
  <si>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</si>
  <si>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</si>
  <si>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</si>
  <si>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</si>
  <si>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</si>
  <si>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</si>
  <si>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</si>
  <si>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</si>
  <si>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</si>
  <si>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</si>
  <si>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</si>
  <si>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</si>
  <si>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</si>
  <si>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</si>
  <si>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</si>
  <si>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</si>
  <si>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</si>
  <si>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</si>
  <si>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</si>
  <si>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</si>
  <si>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</si>
  <si>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</si>
  <si>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</si>
  <si>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</si>
  <si>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</si>
  <si>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</si>
  <si>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</si>
  <si>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</si>
  <si>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</si>
  <si>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</si>
  <si>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</si>
  <si>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</si>
  <si>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</si>
  <si>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</si>
  <si>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</si>
  <si>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</si>
  <si>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</si>
  <si>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</si>
  <si>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</si>
  <si>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</si>
  <si>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</si>
  <si>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</si>
  <si>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</si>
  <si>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</si>
  <si>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</si>
  <si>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</si>
  <si>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</si>
  <si>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</si>
  <si>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</si>
  <si>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</si>
  <si>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</si>
  <si>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</si>
  <si>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</si>
  <si>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</si>
  <si>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</si>
  <si>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</si>
  <si>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</si>
  <si>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</si>
  <si>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</si>
  <si>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</si>
  <si>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</si>
  <si>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</si>
  <si>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</si>
  <si>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</si>
  <si>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</si>
  <si>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</si>
  <si>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</si>
  <si>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</si>
  <si>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</si>
  <si>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</si>
  <si>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</si>
  <si>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</si>
  <si>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</si>
  <si>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</si>
  <si>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</si>
  <si>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</si>
  <si>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</si>
  <si>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</si>
  <si>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</si>
  <si>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</si>
  <si>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</si>
  <si>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</si>
  <si>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</si>
  <si>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</si>
  <si>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</si>
  <si>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</si>
  <si>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</si>
  <si>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</si>
  <si>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</si>
  <si>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</si>
  <si>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</si>
  <si>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</si>
  <si>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</si>
  <si>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</si>
  <si>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</si>
  <si>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</si>
  <si>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</si>
  <si>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</si>
  <si>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</si>
  <si>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</si>
  <si>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</si>
  <si>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</si>
  <si>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</si>
  <si>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</si>
  <si>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</si>
  <si>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</si>
  <si>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</si>
  <si>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</si>
  <si>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</si>
  <si>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</si>
  <si>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</si>
  <si>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</si>
  <si>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</si>
  <si>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</si>
  <si>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</si>
  <si>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</si>
  <si>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</si>
  <si>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</si>
  <si>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</si>
  <si>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</si>
  <si>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</si>
  <si>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</si>
  <si>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</si>
  <si>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</si>
  <si>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</si>
  <si>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</si>
  <si>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</si>
  <si>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</si>
  <si>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</si>
  <si>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</si>
  <si>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</si>
  <si>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</si>
  <si>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</si>
  <si>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</si>
  <si>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</si>
  <si>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</si>
  <si>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</si>
  <si>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</si>
  <si>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</si>
  <si>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</si>
  <si>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</si>
  <si>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</si>
  <si>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</si>
  <si>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</si>
  <si>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</si>
  <si>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</si>
  <si>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</si>
  <si>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</si>
  <si>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</si>
  <si>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</si>
  <si>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</si>
  <si>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</si>
  <si>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</si>
  <si>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</si>
  <si>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</si>
  <si>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</si>
  <si>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</si>
  <si>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</si>
  <si>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</si>
  <si>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</si>
  <si>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</si>
  <si>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</si>
  <si>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</si>
  <si>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</si>
  <si>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</si>
  <si>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</si>
  <si>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</si>
  <si>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</si>
  <si>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</si>
  <si>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</si>
  <si>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</si>
  <si>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</si>
  <si>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</si>
  <si>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</si>
  <si>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</si>
  <si>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</si>
  <si>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</si>
  <si>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</si>
  <si>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</si>
  <si>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</si>
  <si>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</si>
  <si>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</si>
  <si>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</si>
  <si>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</si>
  <si>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</si>
  <si>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</si>
  <si>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</si>
  <si>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</si>
  <si>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</si>
  <si>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</si>
  <si>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</si>
  <si>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</si>
  <si>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</si>
  <si>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</si>
  <si>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</si>
  <si>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</si>
  <si>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</si>
  <si>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</si>
  <si>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</si>
  <si>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</si>
  <si>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</si>
  <si>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</si>
  <si>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</si>
  <si>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</si>
  <si>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</si>
  <si>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</si>
  <si>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</si>
  <si>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</si>
  <si>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</si>
  <si>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</si>
  <si>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</si>
  <si>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</si>
  <si>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</si>
  <si>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</si>
  <si>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</si>
  <si>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</si>
  <si>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</si>
  <si>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</si>
  <si>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</si>
  <si>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</si>
  <si>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</si>
  <si>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</si>
  <si>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</si>
  <si>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</si>
  <si>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</si>
  <si>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</si>
  <si>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</si>
  <si>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</si>
  <si>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</si>
  <si>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</si>
  <si>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</si>
  <si>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</si>
  <si>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</si>
  <si>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</si>
  <si>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</si>
  <si>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</si>
  <si>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</si>
  <si>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</si>
  <si>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</si>
  <si>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</si>
  <si>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</si>
  <si>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</si>
  <si>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</si>
  <si>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</si>
  <si>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</si>
  <si>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</si>
  <si>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</si>
  <si>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</si>
  <si>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</si>
  <si>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</si>
  <si>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</si>
  <si>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</si>
  <si>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</si>
  <si>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</si>
  <si>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</si>
  <si>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</si>
  <si>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</si>
  <si>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</si>
  <si>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</si>
  <si>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</si>
  <si>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</si>
  <si>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</si>
  <si>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</si>
  <si>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</si>
  <si>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</si>
  <si>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</si>
  <si>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</si>
  <si>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</si>
  <si>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</si>
  <si>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</si>
  <si>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</si>
  <si>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</si>
  <si>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</si>
  <si>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</si>
  <si>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</si>
  <si>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</si>
  <si>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</si>
  <si>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</si>
  <si>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</si>
  <si>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</si>
  <si>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</si>
  <si>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</si>
  <si>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</si>
  <si>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</si>
  <si>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</si>
  <si>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</si>
  <si>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</si>
  <si>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</si>
  <si>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</si>
  <si>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</si>
  <si>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</si>
  <si>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</si>
  <si>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</si>
  <si>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</si>
  <si>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</si>
  <si>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</si>
  <si>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</si>
  <si>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</si>
  <si>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</si>
  <si>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</si>
  <si>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</si>
  <si>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</si>
  <si>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</si>
  <si>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</si>
  <si>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</si>
  <si>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</si>
  <si>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</si>
  <si>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</si>
  <si>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</si>
  <si>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</si>
  <si>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</si>
  <si>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</si>
  <si>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</si>
  <si>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</si>
  <si>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</si>
  <si>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</si>
  <si>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</si>
  <si>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</si>
  <si>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</si>
  <si>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</si>
  <si>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</si>
  <si>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</si>
  <si>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</si>
  <si>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</si>
  <si>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</si>
  <si>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</si>
  <si>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</si>
  <si>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</si>
  <si>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</si>
  <si>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</si>
  <si>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</si>
  <si>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</si>
  <si>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</si>
  <si>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</si>
  <si>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</si>
  <si>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</si>
  <si>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</si>
  <si>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</si>
  <si>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</si>
  <si>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</si>
  <si>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</si>
  <si>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</si>
  <si>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</si>
  <si>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</si>
  <si>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</si>
  <si>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</si>
  <si>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</si>
  <si>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</si>
  <si>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</si>
  <si>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</si>
  <si>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</si>
  <si>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</si>
  <si>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</si>
  <si>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</si>
  <si>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</si>
  <si>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</si>
  <si>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</si>
  <si>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</si>
  <si>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</si>
  <si>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</si>
  <si>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</si>
  <si>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</si>
  <si>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</si>
  <si>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</si>
  <si>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</si>
  <si>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</si>
  <si>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</si>
  <si>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</si>
  <si>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</si>
  <si>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</si>
  <si>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</si>
  <si>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</si>
  <si>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</si>
  <si>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</si>
  <si>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</si>
  <si>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</si>
  <si>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</si>
  <si>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</si>
  <si>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</si>
  <si>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</si>
  <si>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</si>
  <si>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</si>
  <si>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</si>
  <si>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</si>
  <si>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</si>
  <si>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</si>
  <si>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</si>
  <si>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</si>
  <si>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</si>
  <si>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</si>
  <si>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</si>
  <si>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</si>
  <si>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</si>
  <si>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</si>
  <si>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</si>
  <si>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</si>
  <si>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</si>
  <si>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</si>
  <si>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</si>
  <si>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</si>
  <si>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</si>
  <si>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</si>
  <si>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</si>
  <si>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</si>
  <si>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</si>
  <si>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</si>
  <si>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</si>
  <si>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</si>
  <si>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</si>
  <si>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</si>
  <si>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</si>
  <si>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</si>
  <si>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</si>
  <si>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</si>
  <si>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</si>
  <si>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</si>
  <si>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</si>
  <si>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</si>
  <si>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</si>
  <si>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</si>
  <si>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</si>
  <si>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</si>
  <si>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</si>
  <si>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</si>
  <si>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</si>
  <si>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</si>
  <si>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</si>
  <si>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</si>
  <si>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</si>
  <si>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</si>
  <si>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</si>
  <si>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</si>
  <si>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</si>
  <si>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</si>
  <si>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</si>
  <si>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</si>
  <si>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</si>
  <si>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</si>
  <si>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</si>
  <si>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</si>
  <si>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</si>
  <si>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</si>
  <si>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</si>
  <si>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</si>
  <si>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</si>
  <si>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</si>
  <si>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</si>
  <si>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</si>
  <si>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</si>
  <si>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</si>
  <si>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</si>
  <si>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</si>
  <si>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</si>
  <si>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</si>
  <si>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</si>
  <si>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</si>
  <si>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</si>
  <si>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</si>
  <si>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</si>
  <si>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</si>
  <si>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</si>
  <si>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</si>
  <si>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</si>
  <si>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</si>
  <si>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</si>
  <si>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</si>
  <si>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</si>
  <si>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</si>
  <si>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</si>
  <si>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</si>
  <si>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</si>
  <si>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</si>
  <si>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</si>
  <si>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</si>
  <si>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</si>
  <si>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</si>
  <si>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</si>
  <si>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</si>
  <si>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</si>
  <si>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</si>
  <si>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</si>
  <si>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</si>
  <si>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</si>
  <si>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</si>
  <si>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</si>
  <si>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</si>
  <si>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</si>
  <si>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</si>
  <si>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</si>
  <si>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</si>
  <si>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</si>
  <si>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</si>
  <si>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</si>
  <si>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</si>
  <si>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</si>
  <si>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</si>
  <si>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</si>
  <si>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</si>
  <si>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</si>
  <si>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</si>
  <si>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</si>
  <si>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</si>
  <si>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</si>
  <si>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</si>
  <si>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</si>
  <si>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</si>
  <si>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</si>
  <si>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</si>
  <si>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</si>
  <si>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</si>
  <si>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</si>
  <si>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</si>
  <si>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</si>
  <si>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</si>
  <si>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</si>
  <si>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</si>
  <si>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</si>
  <si>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</si>
  <si>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</si>
  <si>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</si>
  <si>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</si>
  <si>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</si>
  <si>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</si>
  <si>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</si>
  <si>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</si>
  <si>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</si>
  <si>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</si>
  <si>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</si>
  <si>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</si>
  <si>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</si>
  <si>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</si>
  <si>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</si>
  <si>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</si>
  <si>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</si>
  <si>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</si>
  <si>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</si>
  <si>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</si>
  <si>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</si>
  <si>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</si>
  <si>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</si>
  <si>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</si>
  <si>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</si>
  <si>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</si>
  <si>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</si>
  <si>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</si>
  <si>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</si>
  <si>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</si>
  <si>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</si>
  <si>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</si>
  <si>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</si>
  <si>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</si>
  <si>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</si>
  <si>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</si>
  <si>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</si>
  <si>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</si>
  <si>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</si>
  <si>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</si>
  <si>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</si>
  <si>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</si>
  <si>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</si>
  <si>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</si>
  <si>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</si>
  <si>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</si>
  <si>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</si>
  <si>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</si>
  <si>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</si>
  <si>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</si>
  <si>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</si>
  <si>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</si>
  <si>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</si>
  <si>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</si>
  <si>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</si>
  <si>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</si>
  <si>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</si>
  <si>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</si>
  <si>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</si>
  <si>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</si>
  <si>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</si>
  <si>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</si>
  <si>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</si>
  <si>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</si>
  <si>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</si>
  <si>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</si>
  <si>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</si>
  <si>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</si>
  <si>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</si>
  <si>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</si>
  <si>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</si>
  <si>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</si>
  <si>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</si>
  <si>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</si>
  <si>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</si>
  <si>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</si>
  <si>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</si>
  <si>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</si>
  <si>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</si>
  <si>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</si>
  <si>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</si>
  <si>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</si>
  <si>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</si>
  <si>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</si>
  <si>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</si>
  <si>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</si>
  <si>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</si>
  <si>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</si>
  <si>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</si>
  <si>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</si>
  <si>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</si>
  <si>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</si>
  <si>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</si>
  <si>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</si>
  <si>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</si>
  <si>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</si>
  <si>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</si>
  <si>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</si>
  <si>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</si>
  <si>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</si>
  <si>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</si>
  <si>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</si>
  <si>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</si>
  <si>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</si>
  <si>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</si>
  <si>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</si>
  <si>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</si>
  <si>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</si>
  <si>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</si>
  <si>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</si>
  <si>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</si>
  <si>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</si>
  <si>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</si>
  <si>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</si>
  <si>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</si>
  <si>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</si>
  <si>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</si>
  <si>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</si>
  <si>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</si>
  <si>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</si>
  <si>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</si>
  <si>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</si>
  <si>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</si>
  <si>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</si>
  <si>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</si>
  <si>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</si>
  <si>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</si>
  <si>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</si>
  <si>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</si>
  <si>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</si>
  <si>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</si>
  <si>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</si>
  <si>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</si>
  <si>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</si>
  <si>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</si>
  <si>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</si>
  <si>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</si>
  <si>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</si>
  <si>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</si>
  <si>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</si>
  <si>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</si>
  <si>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</si>
  <si>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</si>
  <si>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</si>
  <si>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</si>
  <si>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</si>
  <si>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</si>
  <si>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</si>
  <si>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</si>
  <si>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</si>
  <si>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</si>
  <si>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</si>
  <si>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</si>
  <si>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</si>
  <si>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</si>
  <si>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</si>
  <si>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</si>
  <si>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</si>
  <si>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</si>
  <si>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</si>
  <si>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</si>
  <si>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</si>
  <si>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</si>
  <si>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</si>
  <si>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</si>
  <si>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</si>
  <si>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</si>
  <si>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</si>
  <si>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</si>
  <si>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</si>
  <si>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</si>
  <si>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</si>
  <si>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</si>
  <si>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</si>
  <si>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</si>
  <si>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</si>
  <si>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</si>
  <si>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</si>
  <si>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</si>
  <si>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</si>
  <si>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</si>
  <si>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</si>
  <si>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</si>
  <si>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</si>
  <si>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</si>
  <si>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</si>
  <si>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</si>
  <si>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</si>
  <si>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</si>
  <si>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</si>
  <si>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</si>
  <si>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</si>
  <si>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</si>
  <si>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</si>
  <si>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</si>
  <si>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</si>
  <si>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</si>
  <si>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</si>
  <si>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</si>
  <si>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</si>
  <si>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</si>
  <si>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</si>
  <si>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</si>
  <si>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</si>
  <si>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</si>
  <si>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</si>
  <si>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</si>
  <si>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</si>
  <si>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</si>
  <si>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</si>
  <si>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</si>
  <si>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</si>
  <si>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</si>
  <si>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</si>
  <si>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</si>
  <si>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</si>
  <si>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</si>
  <si>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</si>
  <si>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</si>
  <si>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</si>
  <si>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</si>
  <si>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</si>
  <si>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</si>
  <si>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</si>
  <si>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</si>
  <si>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</si>
  <si>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</si>
  <si>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</si>
  <si>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</si>
  <si>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</si>
  <si>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</si>
  <si>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</si>
  <si>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</si>
  <si>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</si>
  <si>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</si>
  <si>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</si>
  <si>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</si>
  <si>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</si>
  <si>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</si>
  <si>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</si>
  <si>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</si>
  <si>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</si>
  <si>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</si>
  <si>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</si>
  <si>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</si>
  <si>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</si>
  <si>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</si>
  <si>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</si>
  <si>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</si>
  <si>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</si>
  <si>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</si>
  <si>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</si>
  <si>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</si>
  <si>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</si>
  <si>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</si>
  <si>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</si>
  <si>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</si>
  <si>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</si>
  <si>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</si>
  <si>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</si>
  <si>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</si>
  <si>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</si>
  <si>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</si>
  <si>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</si>
  <si>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</si>
  <si>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</si>
  <si>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</si>
  <si>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</si>
  <si>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</si>
  <si>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</si>
  <si>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</si>
  <si>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ค่ากลาง (-5)</t>
  </si>
  <si>
    <t>ค่ากลาง (5)</t>
  </si>
  <si>
    <t>อยุธยา</t>
  </si>
  <si>
    <t>PDate</t>
  </si>
  <si>
    <t>G1Name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</si>
  <si>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</si>
  <si>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</si>
  <si>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</si>
  <si>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</si>
  <si>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</si>
  <si>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</si>
  <si>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</si>
  <si>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</si>
  <si>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</si>
  <si>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</si>
  <si>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</si>
  <si>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</si>
  <si>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</si>
  <si>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</si>
  <si>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</si>
  <si>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</si>
  <si>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</si>
  <si>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ควบคุมค่าใช้จ่ายรอบ 10 เดือน ปี 2565</t>
  </si>
  <si>
    <t>ต.ต.64 - ก.ค.65</t>
  </si>
  <si>
    <t>ทุนสำรองสุทธิ (NWC) ก.ค. 65</t>
  </si>
  <si>
    <t>เงินบำรุงคงเหลือ ก.ค. 65</t>
  </si>
  <si>
    <t>หนี้สินและภาระผูกพัน ก.ค. 65</t>
  </si>
  <si>
    <t>แผน 10 เดือน</t>
  </si>
  <si>
    <t>ผลงาน 10 เดือน</t>
  </si>
  <si>
    <t>รายได้ (หักรายการงบลงทุน) ต.ค.64 - ก.ค.65</t>
  </si>
  <si>
    <t xml:space="preserve"> แผนการดำเนินการ 10 เดือน (ล้านบาท)</t>
  </si>
  <si>
    <t xml:space="preserve"> ผลการดำเนินงาน 10 เดือน (ล้านบาท) </t>
  </si>
  <si>
    <t>ค่าใช้จ่าย (หักรายการงบค่าเสื่อม) ต.ค.64-ก.ค.65</t>
  </si>
  <si>
    <t xml:space="preserve"> แผนการดำเนินการ 10 เดือน (ล้านบาท) </t>
  </si>
  <si>
    <t xml:space="preserve"> ผลการดำเนินงาน 10 เดือน (ล้านบาท)</t>
  </si>
  <si>
    <t>TimeID</t>
  </si>
  <si>
    <t>NoMonth</t>
  </si>
  <si>
    <t>256510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</si>
</sst>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1" fillId="0" borderId="0"/>
    <xf numFmtId="0" fontId="30" fillId="0" borderId="0"/>
  </cellStyleXfs>
  <cellXfs count="138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0" fontId="3" fillId="0" borderId="1" xfId="5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0" fontId="31" fillId="2" borderId="2" xfId="6" applyFont="1" applyFill="1" applyBorder="1" applyAlignment="1">
      <alignment horizontal="center"/>
    </xf>
    <xf numFmtId="189" fontId="29" fillId="0" borderId="1" xfId="6" applyNumberFormat="1" applyFont="1" applyFill="1" applyBorder="1" applyAlignment="1">
      <alignment horizontal="right" wrapText="1"/>
    </xf>
    <xf numFmtId="0" fontId="29" fillId="0" borderId="1" xfId="6" applyFont="1" applyFill="1" applyBorder="1" applyAlignment="1">
      <alignment wrapText="1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0" fontId="31" fillId="2" borderId="2" xfId="6" applyFont="1" applyFill="1" applyBorder="1" applyAlignment="1">
      <alignment horizontal="left" vertical="top"/>
    </xf>
    <xf numFmtId="0" fontId="29" fillId="0" borderId="1" xfId="6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9" fillId="12" borderId="1" xfId="6" applyFont="1" applyFill="1" applyBorder="1" applyAlignment="1">
      <alignment wrapText="1"/>
    </xf>
    <xf numFmtId="0" fontId="29" fillId="14" borderId="1" xfId="6" applyFont="1" applyFill="1" applyBorder="1" applyAlignment="1">
      <alignment wrapText="1"/>
    </xf>
    <xf numFmtId="0" fontId="29" fillId="13" borderId="1" xfId="6" applyFont="1" applyFill="1" applyBorder="1" applyAlignment="1">
      <alignment wrapText="1"/>
    </xf>
    <xf numFmtId="0" fontId="29" fillId="9" borderId="1" xfId="6" applyFont="1" applyFill="1" applyBorder="1" applyAlignment="1">
      <alignment wrapText="1"/>
    </xf>
    <xf numFmtId="0" fontId="29" fillId="11" borderId="1" xfId="6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/>
    </xf>
    <xf numFmtId="189" fontId="3" fillId="0" borderId="1" xfId="5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center"/>
    </xf>
    <xf numFmtId="43" fontId="1" fillId="0" borderId="0" xfId="1" applyFont="1"/>
    <xf numFmtId="0" fontId="3" fillId="13" borderId="1" xfId="5" applyFont="1" applyFill="1" applyBorder="1" applyAlignment="1">
      <alignment wrapText="1"/>
    </xf>
    <xf numFmtId="0" fontId="3" fillId="12" borderId="1" xfId="5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67C40FDD-63CA-4ACD-A712-9D9A6FBA9351}"/>
    <cellStyle name="ปกติ_Sheet2" xfId="6" xr:uid="{58088E98-34B6-498B-9854-3E826EB3E979}"/>
  </cellStyles>
  <dxfs count="6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17.184362202106048</c:v>
                </c:pt>
                <c:pt idx="1">
                  <c:v>18.662629275061466</c:v>
                </c:pt>
                <c:pt idx="2">
                  <c:v>5.7631260368043105</c:v>
                </c:pt>
                <c:pt idx="3">
                  <c:v>69.096751836640792</c:v>
                </c:pt>
                <c:pt idx="4">
                  <c:v>19.621275346994125</c:v>
                </c:pt>
                <c:pt idx="5">
                  <c:v>5.8395333612858211</c:v>
                </c:pt>
                <c:pt idx="6">
                  <c:v>46.306889489171958</c:v>
                </c:pt>
                <c:pt idx="7">
                  <c:v>10.337865410101235</c:v>
                </c:pt>
                <c:pt idx="8">
                  <c:v>1.1269197482826356</c:v>
                </c:pt>
                <c:pt idx="9">
                  <c:v>16.426678848897243</c:v>
                </c:pt>
                <c:pt idx="10">
                  <c:v>23.471797857189586</c:v>
                </c:pt>
                <c:pt idx="11">
                  <c:v>-15.960794890864964</c:v>
                </c:pt>
                <c:pt idx="12">
                  <c:v>9.129499646943442</c:v>
                </c:pt>
                <c:pt idx="13">
                  <c:v>16.048107478439871</c:v>
                </c:pt>
                <c:pt idx="14">
                  <c:v>65.632797197786559</c:v>
                </c:pt>
                <c:pt idx="15">
                  <c:v>3.6295063192538173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-4.5581579163714387</c:v>
                </c:pt>
                <c:pt idx="1">
                  <c:v>-0.82477725090991572</c:v>
                </c:pt>
                <c:pt idx="2">
                  <c:v>1.3675748983095009</c:v>
                </c:pt>
                <c:pt idx="3">
                  <c:v>-7.7073583753664536</c:v>
                </c:pt>
                <c:pt idx="4">
                  <c:v>-0.85284555127702599</c:v>
                </c:pt>
                <c:pt idx="5">
                  <c:v>-5.0446626624082542</c:v>
                </c:pt>
                <c:pt idx="6">
                  <c:v>5.1232926484459824</c:v>
                </c:pt>
                <c:pt idx="7">
                  <c:v>1.5569252455107863</c:v>
                </c:pt>
                <c:pt idx="8">
                  <c:v>-5.3739236379701545</c:v>
                </c:pt>
                <c:pt idx="9">
                  <c:v>-0.22165066220047172</c:v>
                </c:pt>
                <c:pt idx="10">
                  <c:v>-3.6789426613460208</c:v>
                </c:pt>
                <c:pt idx="11">
                  <c:v>-3.8549207783961283</c:v>
                </c:pt>
                <c:pt idx="12">
                  <c:v>-0.99754895962210788</c:v>
                </c:pt>
                <c:pt idx="13">
                  <c:v>9.7842477529986382</c:v>
                </c:pt>
                <c:pt idx="14">
                  <c:v>17.676403119532434</c:v>
                </c:pt>
                <c:pt idx="15">
                  <c:v>1.5292204849384636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BF5" activePane="bottomRight" state="frozen"/>
      <selection pane="topRight" activeCell="C1" sqref="C1"/>
      <selection pane="bottomLeft" activeCell="A6" sqref="A6"/>
      <selection pane="bottomRight" activeCell="BG38" sqref="BG38:BM40"/>
    </sheetView>
  </sheetViews>
  <sheetFormatPr defaultColWidth="9.125" defaultRowHeight="12.75" x14ac:dyDescent="0.2"/>
  <cols>
    <col min="1" max="1" width="6.125" style="9" bestFit="1" customWidth="1"/>
    <col min="2" max="2" width="30.375" style="9" customWidth="1"/>
    <col min="3" max="4" width="18.875" style="9" customWidth="1"/>
    <col min="5" max="7" width="18.875" style="10" customWidth="1"/>
    <col min="8" max="8" width="14.625" style="10" bestFit="1" customWidth="1"/>
    <col min="9" max="9" width="7.375" style="10" customWidth="1"/>
    <col min="10" max="14" width="18.875" style="9" customWidth="1"/>
    <col min="15" max="15" width="12.75" style="10" customWidth="1"/>
    <col min="16" max="16" width="8" style="10" customWidth="1"/>
    <col min="17" max="21" width="18.875" style="9" customWidth="1"/>
    <col min="22" max="22" width="11.25" style="10" customWidth="1"/>
    <col min="23" max="23" width="8.375" style="10" customWidth="1"/>
    <col min="24" max="28" width="18.875" style="9" customWidth="1"/>
    <col min="29" max="29" width="15.125" style="10" customWidth="1"/>
    <col min="30" max="30" width="8.375" style="10" customWidth="1"/>
    <col min="31" max="35" width="18.875" style="9" customWidth="1"/>
    <col min="36" max="36" width="10.25" style="10" customWidth="1"/>
    <col min="37" max="37" width="9" style="10" customWidth="1"/>
    <col min="38" max="42" width="18.875" style="9" customWidth="1"/>
    <col min="43" max="43" width="12.375" style="10" customWidth="1"/>
    <col min="44" max="44" width="7.25" style="10" customWidth="1"/>
    <col min="45" max="49" width="18.875" style="9" customWidth="1"/>
    <col min="50" max="50" width="11.375" style="10" customWidth="1"/>
    <col min="51" max="51" width="8.375" style="10" customWidth="1"/>
    <col min="52" max="56" width="18.875" style="9" customWidth="1"/>
    <col min="57" max="57" width="12.625" style="10" bestFit="1" customWidth="1"/>
    <col min="58" max="58" width="8.375" style="10" customWidth="1"/>
    <col min="59" max="63" width="18.875" style="9" customWidth="1"/>
    <col min="64" max="64" width="15" style="10" customWidth="1"/>
    <col min="65" max="65" width="8.375" style="10" bestFit="1" customWidth="1"/>
    <col min="66" max="70" width="18.875" style="9" customWidth="1"/>
    <col min="71" max="71" width="10.875" style="10" customWidth="1"/>
    <col min="72" max="72" width="8.375" style="10" customWidth="1"/>
    <col min="73" max="77" width="18.875" style="9" customWidth="1"/>
    <col min="78" max="78" width="11.625" style="10" customWidth="1"/>
    <col min="79" max="79" width="8.375" style="10" bestFit="1" customWidth="1"/>
    <col min="80" max="84" width="18.875" style="9" customWidth="1"/>
    <col min="85" max="85" width="12" style="10" customWidth="1"/>
    <col min="86" max="86" width="8.375" style="10" customWidth="1"/>
    <col min="87" max="91" width="18.875" style="9" customWidth="1"/>
    <col min="92" max="92" width="12.375" style="10" customWidth="1"/>
    <col min="93" max="93" width="8.375" style="10" bestFit="1" customWidth="1"/>
    <col min="94" max="98" width="18.875" style="9" customWidth="1"/>
    <col min="99" max="99" width="15" style="10" customWidth="1"/>
    <col min="100" max="100" width="8.375" style="10" bestFit="1" customWidth="1"/>
    <col min="101" max="105" width="18.875" style="9" customWidth="1"/>
    <col min="106" max="106" width="12.25" style="10" customWidth="1"/>
    <col min="107" max="107" width="8.375" style="10" bestFit="1" customWidth="1"/>
    <col min="108" max="112" width="18.87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2903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58" t="s">
        <v>2904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 x14ac:dyDescent="0.2">
      <c r="A4" s="12" t="s">
        <v>2842</v>
      </c>
      <c r="B4" s="13" t="s">
        <v>2843</v>
      </c>
      <c r="C4" s="13" t="s">
        <v>2879</v>
      </c>
      <c r="D4" s="13" t="s">
        <v>2880</v>
      </c>
      <c r="E4" s="14" t="s">
        <v>2908</v>
      </c>
      <c r="F4" s="13" t="s">
        <v>2909</v>
      </c>
      <c r="G4" s="13" t="s">
        <v>2844</v>
      </c>
      <c r="H4" s="14" t="s">
        <v>2845</v>
      </c>
      <c r="I4" s="14"/>
      <c r="J4" s="13" t="s">
        <v>2879</v>
      </c>
      <c r="K4" s="13" t="s">
        <v>2880</v>
      </c>
      <c r="L4" s="14" t="s">
        <v>2908</v>
      </c>
      <c r="M4" s="13" t="s">
        <v>2909</v>
      </c>
      <c r="N4" s="13" t="s">
        <v>2844</v>
      </c>
      <c r="O4" s="14" t="s">
        <v>2845</v>
      </c>
      <c r="P4" s="14"/>
      <c r="Q4" s="13" t="s">
        <v>2879</v>
      </c>
      <c r="R4" s="13" t="s">
        <v>2880</v>
      </c>
      <c r="S4" s="14" t="s">
        <v>2908</v>
      </c>
      <c r="T4" s="13" t="s">
        <v>2909</v>
      </c>
      <c r="U4" s="13" t="s">
        <v>2844</v>
      </c>
      <c r="V4" s="14" t="s">
        <v>2845</v>
      </c>
      <c r="W4" s="14"/>
      <c r="X4" s="13" t="s">
        <v>2879</v>
      </c>
      <c r="Y4" s="13" t="s">
        <v>2880</v>
      </c>
      <c r="Z4" s="14" t="s">
        <v>2908</v>
      </c>
      <c r="AA4" s="13" t="s">
        <v>2909</v>
      </c>
      <c r="AB4" s="13" t="s">
        <v>2844</v>
      </c>
      <c r="AC4" s="14" t="s">
        <v>2845</v>
      </c>
      <c r="AD4" s="14"/>
      <c r="AE4" s="13" t="s">
        <v>2879</v>
      </c>
      <c r="AF4" s="13" t="s">
        <v>2880</v>
      </c>
      <c r="AG4" s="14" t="s">
        <v>2908</v>
      </c>
      <c r="AH4" s="13" t="s">
        <v>2909</v>
      </c>
      <c r="AI4" s="13" t="s">
        <v>2844</v>
      </c>
      <c r="AJ4" s="14" t="s">
        <v>2845</v>
      </c>
      <c r="AK4" s="14"/>
      <c r="AL4" s="13" t="s">
        <v>2879</v>
      </c>
      <c r="AM4" s="13" t="s">
        <v>2880</v>
      </c>
      <c r="AN4" s="14" t="s">
        <v>2908</v>
      </c>
      <c r="AO4" s="13" t="s">
        <v>2909</v>
      </c>
      <c r="AP4" s="13" t="s">
        <v>2844</v>
      </c>
      <c r="AQ4" s="14" t="s">
        <v>2845</v>
      </c>
      <c r="AR4" s="14"/>
      <c r="AS4" s="13" t="s">
        <v>2879</v>
      </c>
      <c r="AT4" s="13" t="s">
        <v>2880</v>
      </c>
      <c r="AU4" s="14" t="s">
        <v>2908</v>
      </c>
      <c r="AV4" s="13" t="s">
        <v>2909</v>
      </c>
      <c r="AW4" s="13" t="s">
        <v>2844</v>
      </c>
      <c r="AX4" s="14" t="s">
        <v>2845</v>
      </c>
      <c r="AY4" s="14"/>
      <c r="AZ4" s="13" t="s">
        <v>2879</v>
      </c>
      <c r="BA4" s="13" t="s">
        <v>2880</v>
      </c>
      <c r="BB4" s="14" t="s">
        <v>2908</v>
      </c>
      <c r="BC4" s="13" t="s">
        <v>2909</v>
      </c>
      <c r="BD4" s="13" t="s">
        <v>2844</v>
      </c>
      <c r="BE4" s="14" t="s">
        <v>2845</v>
      </c>
      <c r="BF4" s="14"/>
      <c r="BG4" s="13" t="s">
        <v>2879</v>
      </c>
      <c r="BH4" s="13" t="s">
        <v>2880</v>
      </c>
      <c r="BI4" s="14" t="s">
        <v>2908</v>
      </c>
      <c r="BJ4" s="13" t="s">
        <v>2909</v>
      </c>
      <c r="BK4" s="13" t="s">
        <v>2844</v>
      </c>
      <c r="BL4" s="14" t="s">
        <v>2845</v>
      </c>
      <c r="BM4" s="14"/>
      <c r="BN4" s="13" t="s">
        <v>2879</v>
      </c>
      <c r="BO4" s="13" t="s">
        <v>2880</v>
      </c>
      <c r="BP4" s="14" t="s">
        <v>2908</v>
      </c>
      <c r="BQ4" s="13" t="s">
        <v>2909</v>
      </c>
      <c r="BR4" s="13" t="s">
        <v>2844</v>
      </c>
      <c r="BS4" s="14" t="s">
        <v>2845</v>
      </c>
      <c r="BT4" s="14"/>
      <c r="BU4" s="13" t="s">
        <v>2879</v>
      </c>
      <c r="BV4" s="13" t="s">
        <v>2880</v>
      </c>
      <c r="BW4" s="14" t="s">
        <v>2908</v>
      </c>
      <c r="BX4" s="13" t="s">
        <v>2909</v>
      </c>
      <c r="BY4" s="13" t="s">
        <v>2844</v>
      </c>
      <c r="BZ4" s="14" t="s">
        <v>2845</v>
      </c>
      <c r="CA4" s="14"/>
      <c r="CB4" s="13" t="s">
        <v>2879</v>
      </c>
      <c r="CC4" s="13" t="s">
        <v>2880</v>
      </c>
      <c r="CD4" s="14" t="s">
        <v>2908</v>
      </c>
      <c r="CE4" s="13" t="s">
        <v>2909</v>
      </c>
      <c r="CF4" s="13" t="s">
        <v>2844</v>
      </c>
      <c r="CG4" s="14" t="s">
        <v>2845</v>
      </c>
      <c r="CH4" s="14"/>
      <c r="CI4" s="13" t="s">
        <v>2879</v>
      </c>
      <c r="CJ4" s="13" t="s">
        <v>2880</v>
      </c>
      <c r="CK4" s="14" t="s">
        <v>2908</v>
      </c>
      <c r="CL4" s="13" t="s">
        <v>2909</v>
      </c>
      <c r="CM4" s="13" t="s">
        <v>2844</v>
      </c>
      <c r="CN4" s="14" t="s">
        <v>2845</v>
      </c>
      <c r="CO4" s="14"/>
      <c r="CP4" s="13" t="s">
        <v>2879</v>
      </c>
      <c r="CQ4" s="13" t="s">
        <v>2880</v>
      </c>
      <c r="CR4" s="14" t="s">
        <v>2908</v>
      </c>
      <c r="CS4" s="13" t="s">
        <v>2909</v>
      </c>
      <c r="CT4" s="13" t="s">
        <v>2844</v>
      </c>
      <c r="CU4" s="14" t="s">
        <v>2845</v>
      </c>
      <c r="CV4" s="14"/>
      <c r="CW4" s="13" t="s">
        <v>2879</v>
      </c>
      <c r="CX4" s="13" t="s">
        <v>2880</v>
      </c>
      <c r="CY4" s="14" t="s">
        <v>2908</v>
      </c>
      <c r="CZ4" s="13" t="s">
        <v>2909</v>
      </c>
      <c r="DA4" s="13" t="s">
        <v>2844</v>
      </c>
      <c r="DB4" s="14" t="s">
        <v>2845</v>
      </c>
      <c r="DC4" s="14"/>
      <c r="DD4" s="13" t="s">
        <v>2879</v>
      </c>
      <c r="DE4" s="13" t="s">
        <v>2880</v>
      </c>
      <c r="DF4" s="14" t="s">
        <v>2908</v>
      </c>
      <c r="DG4" s="13" t="s">
        <v>2909</v>
      </c>
      <c r="DH4" s="13" t="s">
        <v>2844</v>
      </c>
      <c r="DI4" s="14" t="s">
        <v>2845</v>
      </c>
      <c r="DJ4" s="14"/>
      <c r="DK4" s="13" t="s">
        <v>2879</v>
      </c>
      <c r="DL4" s="13" t="s">
        <v>2880</v>
      </c>
      <c r="DM4" s="14" t="s">
        <v>2908</v>
      </c>
      <c r="DN4" s="13" t="s">
        <v>2909</v>
      </c>
      <c r="DO4" s="13" t="s">
        <v>2844</v>
      </c>
      <c r="DP4" s="14" t="s">
        <v>2845</v>
      </c>
      <c r="DQ4" s="14"/>
    </row>
    <row r="5" spans="1:121" s="25" customFormat="1" ht="14.25" customHeight="1" x14ac:dyDescent="0.25">
      <c r="A5" s="36" t="s">
        <v>2790</v>
      </c>
      <c r="B5" s="36" t="s">
        <v>2791</v>
      </c>
      <c r="C5" s="99">
        <v>577700511.5</v>
      </c>
      <c r="D5" s="99">
        <v>492924311.04000002</v>
      </c>
      <c r="E5" s="99">
        <v>410770259.19999999</v>
      </c>
      <c r="F5" s="99">
        <v>610899566.50000012</v>
      </c>
      <c r="G5" s="99">
        <v>200129307.30000001</v>
      </c>
      <c r="H5" s="99">
        <v>48.720495901958422</v>
      </c>
      <c r="I5" s="97" t="s">
        <v>2895</v>
      </c>
      <c r="J5" s="99">
        <v>141064504.58000001</v>
      </c>
      <c r="K5" s="99">
        <v>140000000</v>
      </c>
      <c r="L5" s="99">
        <v>116666666.66666666</v>
      </c>
      <c r="M5" s="99">
        <v>128726795.59999998</v>
      </c>
      <c r="N5" s="99">
        <v>12060128.933333334</v>
      </c>
      <c r="O5" s="99">
        <v>10.337253371428572</v>
      </c>
      <c r="P5" s="97" t="s">
        <v>2895</v>
      </c>
      <c r="Q5" s="99">
        <v>40998043.640000001</v>
      </c>
      <c r="R5" s="99">
        <v>57947995.369999997</v>
      </c>
      <c r="S5" s="99">
        <v>48289996.141666673</v>
      </c>
      <c r="T5" s="99">
        <v>52183428.609999977</v>
      </c>
      <c r="U5" s="99">
        <v>3893432.4683333333</v>
      </c>
      <c r="V5" s="99">
        <v>8.0626067082534174</v>
      </c>
      <c r="W5" s="97" t="s">
        <v>2895</v>
      </c>
      <c r="X5" s="99">
        <v>36734524.039999999</v>
      </c>
      <c r="Y5" s="99">
        <v>33434158.59</v>
      </c>
      <c r="Z5" s="99">
        <v>27861798.824999999</v>
      </c>
      <c r="AA5" s="99">
        <v>66115094.179999985</v>
      </c>
      <c r="AB5" s="99">
        <v>38253295.354999997</v>
      </c>
      <c r="AC5" s="99">
        <v>137.29657440737765</v>
      </c>
      <c r="AD5" s="97" t="s">
        <v>2895</v>
      </c>
      <c r="AE5" s="99">
        <v>35429094</v>
      </c>
      <c r="AF5" s="99">
        <v>36872858.979999997</v>
      </c>
      <c r="AG5" s="99">
        <v>30727382.483333331</v>
      </c>
      <c r="AH5" s="99">
        <v>25294616.710000001</v>
      </c>
      <c r="AI5" s="99">
        <v>-5432765.7733333334</v>
      </c>
      <c r="AJ5" s="99">
        <v>-17.680535516749888</v>
      </c>
      <c r="AK5" s="97" t="s">
        <v>2896</v>
      </c>
      <c r="AL5" s="99">
        <v>24222152.620000001</v>
      </c>
      <c r="AM5" s="99">
        <v>22060000</v>
      </c>
      <c r="AN5" s="99">
        <v>18383333.333333332</v>
      </c>
      <c r="AO5" s="99">
        <v>17108216.240000002</v>
      </c>
      <c r="AP5" s="99">
        <v>-1275117.0933333333</v>
      </c>
      <c r="AQ5" s="99">
        <v>-6.9362670534904804</v>
      </c>
      <c r="AR5" s="97" t="s">
        <v>2896</v>
      </c>
      <c r="AS5" s="99">
        <v>118560862.66</v>
      </c>
      <c r="AT5" s="99">
        <v>130000000</v>
      </c>
      <c r="AU5" s="99">
        <v>108333333.33333333</v>
      </c>
      <c r="AV5" s="99">
        <v>153467942.19</v>
      </c>
      <c r="AW5" s="99">
        <v>45134608.856666669</v>
      </c>
      <c r="AX5" s="99">
        <v>41.662715867692313</v>
      </c>
      <c r="AY5" s="97" t="s">
        <v>2895</v>
      </c>
      <c r="AZ5" s="99">
        <v>40786895.170000002</v>
      </c>
      <c r="BA5" s="99">
        <v>43000000</v>
      </c>
      <c r="BB5" s="99">
        <v>35833333.333333336</v>
      </c>
      <c r="BC5" s="99">
        <v>35923305.449999996</v>
      </c>
      <c r="BD5" s="99">
        <v>89972.116666666669</v>
      </c>
      <c r="BE5" s="99">
        <v>0.25108497674418606</v>
      </c>
      <c r="BF5" s="97" t="s">
        <v>2895</v>
      </c>
      <c r="BG5" s="94">
        <v>41990426.399999999</v>
      </c>
      <c r="BH5" s="94">
        <v>37163552.850000001</v>
      </c>
      <c r="BI5" s="94">
        <v>30969627.375</v>
      </c>
      <c r="BJ5" s="94">
        <v>27814055.569999997</v>
      </c>
      <c r="BK5" s="94">
        <v>-3155571.8050000002</v>
      </c>
      <c r="BL5" s="94">
        <v>-10.18924692502859</v>
      </c>
      <c r="BM5" s="93" t="s">
        <v>2896</v>
      </c>
      <c r="BN5" s="99">
        <v>43205673.219999999</v>
      </c>
      <c r="BO5" s="99">
        <v>45000000</v>
      </c>
      <c r="BP5" s="99">
        <v>37500000</v>
      </c>
      <c r="BQ5" s="99">
        <v>42698311.100000009</v>
      </c>
      <c r="BR5" s="99">
        <v>5198311.0999999996</v>
      </c>
      <c r="BS5" s="99">
        <v>13.862162933333334</v>
      </c>
      <c r="BT5" s="97" t="s">
        <v>2895</v>
      </c>
      <c r="BU5" s="99">
        <v>47558990.420000002</v>
      </c>
      <c r="BV5" s="99">
        <v>45150000</v>
      </c>
      <c r="BW5" s="99">
        <v>37625000</v>
      </c>
      <c r="BX5" s="99">
        <v>52132150.000000015</v>
      </c>
      <c r="BY5" s="99">
        <v>14507150</v>
      </c>
      <c r="BZ5" s="99">
        <v>38.557209302325582</v>
      </c>
      <c r="CA5" s="97" t="s">
        <v>2895</v>
      </c>
      <c r="CB5" s="99">
        <v>82460241.780000001</v>
      </c>
      <c r="CC5" s="99">
        <v>100739400.31999999</v>
      </c>
      <c r="CD5" s="99">
        <v>83949500.266666666</v>
      </c>
      <c r="CE5" s="99">
        <v>62489166.789999984</v>
      </c>
      <c r="CF5" s="99">
        <v>-21460333.476666667</v>
      </c>
      <c r="CG5" s="99">
        <v>-25.563384425753149</v>
      </c>
      <c r="CH5" s="97" t="s">
        <v>2896</v>
      </c>
      <c r="CI5" s="99">
        <v>20510677.93</v>
      </c>
      <c r="CJ5" s="99">
        <v>19000000</v>
      </c>
      <c r="CK5" s="99">
        <v>15833333.333333334</v>
      </c>
      <c r="CL5" s="99">
        <v>13912401.239999998</v>
      </c>
      <c r="CM5" s="99">
        <v>-1920932.0933333333</v>
      </c>
      <c r="CN5" s="99">
        <v>-12.132202694736842</v>
      </c>
      <c r="CO5" s="97" t="s">
        <v>2896</v>
      </c>
      <c r="CP5" s="99">
        <v>52674933.020000003</v>
      </c>
      <c r="CQ5" s="99">
        <v>57701503.369999997</v>
      </c>
      <c r="CR5" s="99">
        <v>48084586.141666666</v>
      </c>
      <c r="CS5" s="99">
        <v>36246218.459999986</v>
      </c>
      <c r="CT5" s="99">
        <v>-11838367.681666667</v>
      </c>
      <c r="CU5" s="99">
        <v>-24.619880572099557</v>
      </c>
      <c r="CV5" s="97" t="s">
        <v>2896</v>
      </c>
      <c r="CW5" s="99">
        <v>19400048.760000002</v>
      </c>
      <c r="CX5" s="99">
        <v>18372000</v>
      </c>
      <c r="CY5" s="99">
        <v>15310000</v>
      </c>
      <c r="CZ5" s="99">
        <v>25387710.859999996</v>
      </c>
      <c r="DA5" s="99">
        <v>10077710.859999999</v>
      </c>
      <c r="DB5" s="99">
        <v>65.824368778576087</v>
      </c>
      <c r="DC5" s="97" t="s">
        <v>2895</v>
      </c>
      <c r="DD5" s="99">
        <v>18247778.120000001</v>
      </c>
      <c r="DE5" s="99">
        <v>19000000</v>
      </c>
      <c r="DF5" s="99">
        <v>15833333.333333334</v>
      </c>
      <c r="DG5" s="99">
        <v>12337438.68</v>
      </c>
      <c r="DH5" s="99">
        <v>-3495894.6533333333</v>
      </c>
      <c r="DI5" s="99">
        <v>-22.079334652631577</v>
      </c>
      <c r="DJ5" s="97" t="s">
        <v>2896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1298365780.5199997</v>
      </c>
      <c r="DM5" s="15">
        <f t="shared" si="0"/>
        <v>1081971483.7666669</v>
      </c>
      <c r="DN5" s="15">
        <f>F5+M5+T5+AA5+AH5+AO5+AV5+BC5+BJ5+BQ5+BX5+CE5+CL5+CS5+CZ5+DG5</f>
        <v>1362736418.1800001</v>
      </c>
      <c r="DO5" s="15">
        <f>DN5-DM5</f>
        <v>280764934.41333318</v>
      </c>
      <c r="DP5" s="15">
        <f>DO5/DM5*100</f>
        <v>25.949383937172389</v>
      </c>
      <c r="DQ5" s="15" t="str">
        <f>IF((DP5&gt;0),"OK","Not OK")</f>
        <v>OK</v>
      </c>
    </row>
    <row r="6" spans="1:121" s="25" customFormat="1" ht="14.25" customHeight="1" x14ac:dyDescent="0.25">
      <c r="A6" s="36" t="s">
        <v>2792</v>
      </c>
      <c r="B6" s="36" t="s">
        <v>2793</v>
      </c>
      <c r="C6" s="99">
        <v>890266.66</v>
      </c>
      <c r="D6" s="99">
        <v>800000</v>
      </c>
      <c r="E6" s="99">
        <v>666666.66666666674</v>
      </c>
      <c r="F6" s="99">
        <v>1021750</v>
      </c>
      <c r="G6" s="99">
        <v>355083.33333333337</v>
      </c>
      <c r="H6" s="99">
        <v>53.262500000000003</v>
      </c>
      <c r="I6" s="97" t="s">
        <v>2895</v>
      </c>
      <c r="J6" s="99">
        <v>348266.66</v>
      </c>
      <c r="K6" s="99">
        <v>200000</v>
      </c>
      <c r="L6" s="99">
        <v>166666.66666666669</v>
      </c>
      <c r="M6" s="99">
        <v>185650</v>
      </c>
      <c r="N6" s="99">
        <v>18983.333333333336</v>
      </c>
      <c r="O6" s="99">
        <v>11.39</v>
      </c>
      <c r="P6" s="97" t="s">
        <v>2895</v>
      </c>
      <c r="Q6" s="99">
        <v>401466.66</v>
      </c>
      <c r="R6" s="99">
        <v>408100</v>
      </c>
      <c r="S6" s="99">
        <v>340083.33333333337</v>
      </c>
      <c r="T6" s="99">
        <v>255300</v>
      </c>
      <c r="U6" s="99">
        <v>-84783.333333333343</v>
      </c>
      <c r="V6" s="99">
        <v>-24.930164175447192</v>
      </c>
      <c r="W6" s="97" t="s">
        <v>2896</v>
      </c>
      <c r="X6" s="99">
        <v>181466.66</v>
      </c>
      <c r="Y6" s="99">
        <v>80000</v>
      </c>
      <c r="Z6" s="99">
        <v>66666.666666666672</v>
      </c>
      <c r="AA6" s="99">
        <v>132300</v>
      </c>
      <c r="AB6" s="99">
        <v>65633.333333333343</v>
      </c>
      <c r="AC6" s="99">
        <v>98.45</v>
      </c>
      <c r="AD6" s="97" t="s">
        <v>2895</v>
      </c>
      <c r="AE6" s="99">
        <v>70600</v>
      </c>
      <c r="AF6" s="99">
        <v>82500</v>
      </c>
      <c r="AG6" s="99">
        <v>68750</v>
      </c>
      <c r="AH6" s="99">
        <v>79989</v>
      </c>
      <c r="AI6" s="99">
        <v>11239</v>
      </c>
      <c r="AJ6" s="99">
        <v>16.347636363636365</v>
      </c>
      <c r="AK6" s="97" t="s">
        <v>2895</v>
      </c>
      <c r="AL6" s="99">
        <v>124533.33</v>
      </c>
      <c r="AM6" s="99">
        <v>130000</v>
      </c>
      <c r="AN6" s="99">
        <v>108333.33333333334</v>
      </c>
      <c r="AO6" s="99">
        <v>76550</v>
      </c>
      <c r="AP6" s="99">
        <v>-31783.333333333336</v>
      </c>
      <c r="AQ6" s="99">
        <v>-29.338461538461541</v>
      </c>
      <c r="AR6" s="97" t="s">
        <v>2896</v>
      </c>
      <c r="AS6" s="99">
        <v>259866.66</v>
      </c>
      <c r="AT6" s="99">
        <v>200000</v>
      </c>
      <c r="AU6" s="99">
        <v>166666.66666666669</v>
      </c>
      <c r="AV6" s="99">
        <v>243650</v>
      </c>
      <c r="AW6" s="99">
        <v>76983.333333333343</v>
      </c>
      <c r="AX6" s="99">
        <v>46.19</v>
      </c>
      <c r="AY6" s="97" t="s">
        <v>2895</v>
      </c>
      <c r="AZ6" s="99">
        <v>153866.66</v>
      </c>
      <c r="BA6" s="99">
        <v>60000</v>
      </c>
      <c r="BB6" s="99">
        <v>50000</v>
      </c>
      <c r="BC6" s="99">
        <v>116800</v>
      </c>
      <c r="BD6" s="99">
        <v>66800</v>
      </c>
      <c r="BE6" s="99">
        <v>133.6</v>
      </c>
      <c r="BF6" s="97" t="s">
        <v>2895</v>
      </c>
      <c r="BG6" s="94">
        <v>127733.33</v>
      </c>
      <c r="BH6" s="94">
        <v>159350</v>
      </c>
      <c r="BI6" s="94">
        <v>132791.66666666669</v>
      </c>
      <c r="BJ6" s="94">
        <v>105900</v>
      </c>
      <c r="BK6" s="94">
        <v>-26891.666666666668</v>
      </c>
      <c r="BL6" s="94">
        <v>-20.251019767806717</v>
      </c>
      <c r="BM6" s="93" t="s">
        <v>2896</v>
      </c>
      <c r="BN6" s="99">
        <v>126333.33</v>
      </c>
      <c r="BO6" s="99">
        <v>200000</v>
      </c>
      <c r="BP6" s="99">
        <v>166666.66666666669</v>
      </c>
      <c r="BQ6" s="99">
        <v>159250</v>
      </c>
      <c r="BR6" s="99">
        <v>-7416.666666666667</v>
      </c>
      <c r="BS6" s="99">
        <v>-4.45</v>
      </c>
      <c r="BT6" s="97" t="s">
        <v>2896</v>
      </c>
      <c r="BU6" s="99">
        <v>47600</v>
      </c>
      <c r="BV6" s="99">
        <v>80000</v>
      </c>
      <c r="BW6" s="99">
        <v>66666.666666666672</v>
      </c>
      <c r="BX6" s="99">
        <v>56300</v>
      </c>
      <c r="BY6" s="99">
        <v>-10366.666666666666</v>
      </c>
      <c r="BZ6" s="99">
        <v>-15.55</v>
      </c>
      <c r="CA6" s="97" t="s">
        <v>2896</v>
      </c>
      <c r="CB6" s="99">
        <v>416800</v>
      </c>
      <c r="CC6" s="99">
        <v>150800</v>
      </c>
      <c r="CD6" s="99">
        <v>125666.66666666667</v>
      </c>
      <c r="CE6" s="99">
        <v>196280</v>
      </c>
      <c r="CF6" s="99">
        <v>70613.333333333343</v>
      </c>
      <c r="CG6" s="99">
        <v>56.190981432360743</v>
      </c>
      <c r="CH6" s="97" t="s">
        <v>2895</v>
      </c>
      <c r="CI6" s="99">
        <v>32200</v>
      </c>
      <c r="CJ6" s="99">
        <v>20000</v>
      </c>
      <c r="CK6" s="99">
        <v>16666.666666666668</v>
      </c>
      <c r="CL6" s="99">
        <v>16450</v>
      </c>
      <c r="CM6" s="99">
        <v>-216.66666666666666</v>
      </c>
      <c r="CN6" s="99">
        <v>-1.3</v>
      </c>
      <c r="CO6" s="97" t="s">
        <v>2896</v>
      </c>
      <c r="CP6" s="99">
        <v>345200</v>
      </c>
      <c r="CQ6" s="99">
        <v>350000</v>
      </c>
      <c r="CR6" s="99">
        <v>291666.66666666669</v>
      </c>
      <c r="CS6" s="99">
        <v>379550</v>
      </c>
      <c r="CT6" s="99">
        <v>87883.333333333343</v>
      </c>
      <c r="CU6" s="99">
        <v>30.131428571428568</v>
      </c>
      <c r="CV6" s="97" t="s">
        <v>2895</v>
      </c>
      <c r="CW6" s="99">
        <v>59533.33</v>
      </c>
      <c r="CX6" s="99">
        <v>70000</v>
      </c>
      <c r="CY6" s="99">
        <v>58333.333333333336</v>
      </c>
      <c r="CZ6" s="99">
        <v>136736.25</v>
      </c>
      <c r="DA6" s="99">
        <v>78402.916666666672</v>
      </c>
      <c r="DB6" s="99">
        <v>134.405</v>
      </c>
      <c r="DC6" s="97" t="s">
        <v>2895</v>
      </c>
      <c r="DD6" s="99">
        <v>39333.33</v>
      </c>
      <c r="DE6" s="99">
        <v>5000</v>
      </c>
      <c r="DF6" s="99">
        <v>4166.6666666666661</v>
      </c>
      <c r="DG6" s="99">
        <v>12000</v>
      </c>
      <c r="DH6" s="99">
        <v>7833.3333333333321</v>
      </c>
      <c r="DI6" s="99">
        <v>188</v>
      </c>
      <c r="DJ6" s="97" t="s">
        <v>2895</v>
      </c>
      <c r="DK6" s="15">
        <f t="shared" ref="DK6:DK16" si="1">C6+J6+Q6+X6+AE6+AL6+AS6+AZ6+BG6+BN6+BU6+CB6+CI6+CP6+CW6+DD6</f>
        <v>3625066.6100000003</v>
      </c>
      <c r="DL6" s="15">
        <f t="shared" si="0"/>
        <v>2995750</v>
      </c>
      <c r="DM6" s="15">
        <f t="shared" si="0"/>
        <v>2496458.3333333335</v>
      </c>
      <c r="DN6" s="15">
        <f t="shared" ref="DN6:DN16" si="2">F6+M6+T6+AA6+AH6+AO6+AV6+BC6+BJ6+BQ6+BX6+CE6+CL6+CS6+CZ6+DG6</f>
        <v>3174455.25</v>
      </c>
      <c r="DO6" s="15">
        <f t="shared" ref="DO6:DO16" si="3">DN6-DM6</f>
        <v>677996.91666666651</v>
      </c>
      <c r="DP6" s="15">
        <f t="shared" ref="DP6:DP16" si="4">DO6/DM6*100</f>
        <v>27.158350997246089</v>
      </c>
      <c r="DQ6" s="15" t="str">
        <f t="shared" ref="DQ6:DQ16" si="5">IF((DP6&gt;0),"OK","Not OK")</f>
        <v>OK</v>
      </c>
    </row>
    <row r="7" spans="1:121" s="25" customFormat="1" ht="14.25" customHeight="1" x14ac:dyDescent="0.25">
      <c r="A7" s="36" t="s">
        <v>2794</v>
      </c>
      <c r="B7" s="36" t="s">
        <v>2795</v>
      </c>
      <c r="C7" s="99">
        <v>9631391.9299999997</v>
      </c>
      <c r="D7" s="99">
        <v>9240000</v>
      </c>
      <c r="E7" s="99">
        <v>7700000</v>
      </c>
      <c r="F7" s="99">
        <v>8529389.620000001</v>
      </c>
      <c r="G7" s="99">
        <v>829389.62</v>
      </c>
      <c r="H7" s="99">
        <v>10.771293766233766</v>
      </c>
      <c r="I7" s="97" t="s">
        <v>2895</v>
      </c>
      <c r="J7" s="99">
        <v>789616.06</v>
      </c>
      <c r="K7" s="99">
        <v>1500000</v>
      </c>
      <c r="L7" s="99">
        <v>1250000</v>
      </c>
      <c r="M7" s="99">
        <v>885447.29</v>
      </c>
      <c r="N7" s="99">
        <v>-364552.71</v>
      </c>
      <c r="O7" s="99">
        <v>-29.164216799999998</v>
      </c>
      <c r="P7" s="97" t="s">
        <v>2896</v>
      </c>
      <c r="Q7" s="99">
        <v>199728</v>
      </c>
      <c r="R7" s="99">
        <v>949000</v>
      </c>
      <c r="S7" s="99">
        <v>790833.33333333337</v>
      </c>
      <c r="T7" s="99">
        <v>548332.25</v>
      </c>
      <c r="U7" s="99">
        <v>-242501.08333333334</v>
      </c>
      <c r="V7" s="99">
        <v>-30.663993677555322</v>
      </c>
      <c r="W7" s="97" t="s">
        <v>2896</v>
      </c>
      <c r="X7" s="99">
        <v>247152</v>
      </c>
      <c r="Y7" s="99">
        <v>694500</v>
      </c>
      <c r="Z7" s="99">
        <v>578750</v>
      </c>
      <c r="AA7" s="99">
        <v>659515</v>
      </c>
      <c r="AB7" s="99">
        <v>80765</v>
      </c>
      <c r="AC7" s="99">
        <v>13.955075593952484</v>
      </c>
      <c r="AD7" s="97" t="s">
        <v>2895</v>
      </c>
      <c r="AE7" s="99">
        <v>102535.65</v>
      </c>
      <c r="AF7" s="99">
        <v>55500</v>
      </c>
      <c r="AG7" s="99">
        <v>46250</v>
      </c>
      <c r="AH7" s="99">
        <v>99685</v>
      </c>
      <c r="AI7" s="99">
        <v>53435</v>
      </c>
      <c r="AJ7" s="99">
        <v>115.53513513513514</v>
      </c>
      <c r="AK7" s="97" t="s">
        <v>2895</v>
      </c>
      <c r="AL7" s="99">
        <v>43593.33</v>
      </c>
      <c r="AM7" s="99">
        <v>80000</v>
      </c>
      <c r="AN7" s="99">
        <v>66666.666666666672</v>
      </c>
      <c r="AO7" s="99">
        <v>81639</v>
      </c>
      <c r="AP7" s="99">
        <v>14972.333333333332</v>
      </c>
      <c r="AQ7" s="99">
        <v>22.458500000000001</v>
      </c>
      <c r="AR7" s="97" t="s">
        <v>2895</v>
      </c>
      <c r="AS7" s="99">
        <v>766151.33</v>
      </c>
      <c r="AT7" s="99">
        <v>500000</v>
      </c>
      <c r="AU7" s="99">
        <v>416666.66666666669</v>
      </c>
      <c r="AV7" s="99">
        <v>293057.25</v>
      </c>
      <c r="AW7" s="99">
        <v>-123609.41666666667</v>
      </c>
      <c r="AX7" s="99">
        <v>-29.666260000000001</v>
      </c>
      <c r="AY7" s="97" t="s">
        <v>2896</v>
      </c>
      <c r="AZ7" s="99">
        <v>113354.33</v>
      </c>
      <c r="BA7" s="99">
        <v>40000</v>
      </c>
      <c r="BB7" s="99">
        <v>33333.333333333336</v>
      </c>
      <c r="BC7" s="99">
        <v>54484</v>
      </c>
      <c r="BD7" s="99">
        <v>21150.666666666668</v>
      </c>
      <c r="BE7" s="99">
        <v>63.451999999999998</v>
      </c>
      <c r="BF7" s="97" t="s">
        <v>2895</v>
      </c>
      <c r="BG7" s="94">
        <v>47239</v>
      </c>
      <c r="BH7" s="94">
        <v>500000</v>
      </c>
      <c r="BI7" s="94">
        <v>416666.66666666669</v>
      </c>
      <c r="BJ7" s="94">
        <v>517899.25</v>
      </c>
      <c r="BK7" s="94">
        <v>101232.58333333333</v>
      </c>
      <c r="BL7" s="94">
        <v>24.295819999999999</v>
      </c>
      <c r="BM7" s="93" t="s">
        <v>2895</v>
      </c>
      <c r="BN7" s="99">
        <v>643702.66</v>
      </c>
      <c r="BO7" s="99">
        <v>150000</v>
      </c>
      <c r="BP7" s="99">
        <v>125000</v>
      </c>
      <c r="BQ7" s="99">
        <v>130039</v>
      </c>
      <c r="BR7" s="99">
        <v>5039</v>
      </c>
      <c r="BS7" s="99">
        <v>4.0312000000000001</v>
      </c>
      <c r="BT7" s="97" t="s">
        <v>2895</v>
      </c>
      <c r="BU7" s="99">
        <v>0</v>
      </c>
      <c r="BV7" s="99">
        <v>5000</v>
      </c>
      <c r="BW7" s="99">
        <v>4166.6666666666661</v>
      </c>
      <c r="BX7" s="99">
        <v>0</v>
      </c>
      <c r="BY7" s="99">
        <v>-4166.6666666666661</v>
      </c>
      <c r="BZ7" s="99">
        <v>-100</v>
      </c>
      <c r="CA7" s="97" t="s">
        <v>2896</v>
      </c>
      <c r="CB7" s="99">
        <v>90438.66</v>
      </c>
      <c r="CC7" s="99">
        <v>102044.57</v>
      </c>
      <c r="CD7" s="99">
        <v>85037.141666666677</v>
      </c>
      <c r="CE7" s="99">
        <v>79938</v>
      </c>
      <c r="CF7" s="99">
        <v>-5099.1416666666673</v>
      </c>
      <c r="CG7" s="99">
        <v>-5.9963700175325352</v>
      </c>
      <c r="CH7" s="97" t="s">
        <v>2896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100"/>
      <c r="CO7" s="97" t="s">
        <v>2895</v>
      </c>
      <c r="CP7" s="99">
        <v>1312592</v>
      </c>
      <c r="CQ7" s="99">
        <v>450000</v>
      </c>
      <c r="CR7" s="99">
        <v>375000</v>
      </c>
      <c r="CS7" s="99">
        <v>239004</v>
      </c>
      <c r="CT7" s="99">
        <v>-135996</v>
      </c>
      <c r="CU7" s="99">
        <v>-36.265599999999999</v>
      </c>
      <c r="CV7" s="97" t="s">
        <v>2896</v>
      </c>
      <c r="CW7" s="99">
        <v>158005.32999999999</v>
      </c>
      <c r="CX7" s="99">
        <v>100000</v>
      </c>
      <c r="CY7" s="99">
        <v>83333.333333333343</v>
      </c>
      <c r="CZ7" s="99">
        <v>466049.63</v>
      </c>
      <c r="DA7" s="99">
        <v>382716.29666666669</v>
      </c>
      <c r="DB7" s="99">
        <v>459.25955599999998</v>
      </c>
      <c r="DC7" s="97" t="s">
        <v>2895</v>
      </c>
      <c r="DD7" s="99">
        <v>0</v>
      </c>
      <c r="DE7" s="99">
        <v>25000</v>
      </c>
      <c r="DF7" s="99">
        <v>20833.333333333332</v>
      </c>
      <c r="DG7" s="99">
        <v>34670</v>
      </c>
      <c r="DH7" s="99">
        <v>13836.666666666668</v>
      </c>
      <c r="DI7" s="99">
        <v>66.415999999999997</v>
      </c>
      <c r="DJ7" s="97" t="s">
        <v>2895</v>
      </c>
      <c r="DK7" s="15">
        <f t="shared" si="1"/>
        <v>14145500.280000001</v>
      </c>
      <c r="DL7" s="15">
        <f t="shared" si="0"/>
        <v>14391044.57</v>
      </c>
      <c r="DM7" s="15">
        <f t="shared" si="0"/>
        <v>11992537.141666668</v>
      </c>
      <c r="DN7" s="15">
        <f t="shared" si="2"/>
        <v>12619149.290000001</v>
      </c>
      <c r="DO7" s="15">
        <f t="shared" si="3"/>
        <v>626612.14833333343</v>
      </c>
      <c r="DP7" s="15">
        <f t="shared" si="4"/>
        <v>5.2250173664773802</v>
      </c>
      <c r="DQ7" s="15" t="str">
        <f t="shared" si="5"/>
        <v>OK</v>
      </c>
    </row>
    <row r="8" spans="1:121" s="25" customFormat="1" ht="14.25" customHeight="1" x14ac:dyDescent="0.25">
      <c r="A8" s="36" t="s">
        <v>2865</v>
      </c>
      <c r="B8" s="36" t="s">
        <v>2796</v>
      </c>
      <c r="C8" s="99">
        <v>22209503.489999998</v>
      </c>
      <c r="D8" s="99">
        <v>19000000</v>
      </c>
      <c r="E8" s="99">
        <v>15833333.333333334</v>
      </c>
      <c r="F8" s="99">
        <v>17834211.780000001</v>
      </c>
      <c r="G8" s="99">
        <v>2000878.4466666668</v>
      </c>
      <c r="H8" s="99">
        <v>12.637127031578947</v>
      </c>
      <c r="I8" s="97" t="s">
        <v>2895</v>
      </c>
      <c r="J8" s="99">
        <v>6719152.8600000003</v>
      </c>
      <c r="K8" s="99">
        <v>8500000</v>
      </c>
      <c r="L8" s="99">
        <v>7083333.333333333</v>
      </c>
      <c r="M8" s="99">
        <v>7599343.0899999999</v>
      </c>
      <c r="N8" s="99">
        <v>516009.75666666671</v>
      </c>
      <c r="O8" s="99">
        <v>7.2848436235294116</v>
      </c>
      <c r="P8" s="97" t="s">
        <v>2895</v>
      </c>
      <c r="Q8" s="99">
        <v>867317.85</v>
      </c>
      <c r="R8" s="99">
        <v>1656720</v>
      </c>
      <c r="S8" s="99">
        <v>1380600</v>
      </c>
      <c r="T8" s="99">
        <v>1168431.5899999999</v>
      </c>
      <c r="U8" s="99">
        <v>-212168.41</v>
      </c>
      <c r="V8" s="99">
        <v>-15.367840793857741</v>
      </c>
      <c r="W8" s="97" t="s">
        <v>2896</v>
      </c>
      <c r="X8" s="99">
        <v>411998.45</v>
      </c>
      <c r="Y8" s="99">
        <v>170000</v>
      </c>
      <c r="Z8" s="99">
        <v>141666.66666666669</v>
      </c>
      <c r="AA8" s="99">
        <v>892988.49</v>
      </c>
      <c r="AB8" s="99">
        <v>751321.82333333336</v>
      </c>
      <c r="AC8" s="99">
        <v>530.34481647058817</v>
      </c>
      <c r="AD8" s="97" t="s">
        <v>2895</v>
      </c>
      <c r="AE8" s="99">
        <v>1180134.18</v>
      </c>
      <c r="AF8" s="99">
        <v>1122486.6399999999</v>
      </c>
      <c r="AG8" s="99">
        <v>935405.53333333333</v>
      </c>
      <c r="AH8" s="99">
        <v>1236908.24</v>
      </c>
      <c r="AI8" s="99">
        <v>301502.70666666667</v>
      </c>
      <c r="AJ8" s="99">
        <v>32.232298818273684</v>
      </c>
      <c r="AK8" s="97" t="s">
        <v>2895</v>
      </c>
      <c r="AL8" s="99">
        <v>450025.61</v>
      </c>
      <c r="AM8" s="99">
        <v>490000</v>
      </c>
      <c r="AN8" s="99">
        <v>408333.33333333337</v>
      </c>
      <c r="AO8" s="99">
        <v>435573.75</v>
      </c>
      <c r="AP8" s="99">
        <v>27240.416666666672</v>
      </c>
      <c r="AQ8" s="99">
        <v>6.6711224489795926</v>
      </c>
      <c r="AR8" s="97" t="s">
        <v>2895</v>
      </c>
      <c r="AS8" s="99">
        <v>1151823.6599999999</v>
      </c>
      <c r="AT8" s="99">
        <v>1300000</v>
      </c>
      <c r="AU8" s="99">
        <v>1083333.3333333333</v>
      </c>
      <c r="AV8" s="99">
        <v>1878518.16</v>
      </c>
      <c r="AW8" s="99">
        <v>795184.82666666666</v>
      </c>
      <c r="AX8" s="99">
        <v>73.401676307692298</v>
      </c>
      <c r="AY8" s="97" t="s">
        <v>2895</v>
      </c>
      <c r="AZ8" s="99">
        <v>612858.24</v>
      </c>
      <c r="BA8" s="99">
        <v>450000</v>
      </c>
      <c r="BB8" s="99">
        <v>375000</v>
      </c>
      <c r="BC8" s="99">
        <v>459966.92</v>
      </c>
      <c r="BD8" s="99">
        <v>84966.92</v>
      </c>
      <c r="BE8" s="99">
        <v>22.657845333333331</v>
      </c>
      <c r="BF8" s="97" t="s">
        <v>2895</v>
      </c>
      <c r="BG8" s="94">
        <v>676047.82</v>
      </c>
      <c r="BH8" s="94">
        <v>1060857.25</v>
      </c>
      <c r="BI8" s="94">
        <v>884047.70833333326</v>
      </c>
      <c r="BJ8" s="94">
        <v>1247091.73</v>
      </c>
      <c r="BK8" s="94">
        <v>363044.02166666667</v>
      </c>
      <c r="BL8" s="94">
        <v>41.066111958041475</v>
      </c>
      <c r="BM8" s="93" t="s">
        <v>2895</v>
      </c>
      <c r="BN8" s="99">
        <v>762350.26</v>
      </c>
      <c r="BO8" s="99">
        <v>481336.88</v>
      </c>
      <c r="BP8" s="99">
        <v>401114.06666666671</v>
      </c>
      <c r="BQ8" s="99">
        <v>655089.88</v>
      </c>
      <c r="BR8" s="99">
        <v>253975.81333333335</v>
      </c>
      <c r="BS8" s="99">
        <v>63.317603255333353</v>
      </c>
      <c r="BT8" s="97" t="s">
        <v>2895</v>
      </c>
      <c r="BU8" s="99">
        <v>635700.19999999995</v>
      </c>
      <c r="BV8" s="99">
        <v>850000</v>
      </c>
      <c r="BW8" s="99">
        <v>708333.33333333337</v>
      </c>
      <c r="BX8" s="99">
        <v>1151544.67</v>
      </c>
      <c r="BY8" s="99">
        <v>443211.33666666667</v>
      </c>
      <c r="BZ8" s="99">
        <v>62.571012235294113</v>
      </c>
      <c r="CA8" s="97" t="s">
        <v>2895</v>
      </c>
      <c r="CB8" s="99">
        <v>627969.05000000005</v>
      </c>
      <c r="CC8" s="99">
        <v>897091.72</v>
      </c>
      <c r="CD8" s="99">
        <v>747576.43333333335</v>
      </c>
      <c r="CE8" s="99">
        <v>666715</v>
      </c>
      <c r="CF8" s="99">
        <v>-80861.433333333349</v>
      </c>
      <c r="CG8" s="99">
        <v>-10.816477048745918</v>
      </c>
      <c r="CH8" s="97" t="s">
        <v>2896</v>
      </c>
      <c r="CI8" s="99">
        <v>154476.64000000001</v>
      </c>
      <c r="CJ8" s="99">
        <v>160000</v>
      </c>
      <c r="CK8" s="99">
        <v>133333.33333333334</v>
      </c>
      <c r="CL8" s="99">
        <v>165265</v>
      </c>
      <c r="CM8" s="99">
        <v>31931.666666666672</v>
      </c>
      <c r="CN8" s="99">
        <v>23.94875</v>
      </c>
      <c r="CO8" s="97" t="s">
        <v>2895</v>
      </c>
      <c r="CP8" s="99">
        <v>1393546.81</v>
      </c>
      <c r="CQ8" s="99">
        <v>960000</v>
      </c>
      <c r="CR8" s="99">
        <v>800000</v>
      </c>
      <c r="CS8" s="99">
        <v>1207325.0299999998</v>
      </c>
      <c r="CT8" s="99">
        <v>407325.03</v>
      </c>
      <c r="CU8" s="99">
        <v>50.915628750000003</v>
      </c>
      <c r="CV8" s="97" t="s">
        <v>2895</v>
      </c>
      <c r="CW8" s="99">
        <v>722499.32</v>
      </c>
      <c r="CX8" s="99">
        <v>607000</v>
      </c>
      <c r="CY8" s="99">
        <v>505833.33333333343</v>
      </c>
      <c r="CZ8" s="99">
        <v>1383056.08</v>
      </c>
      <c r="DA8" s="99">
        <v>877222.7466666667</v>
      </c>
      <c r="DB8" s="99">
        <v>173.42130082372324</v>
      </c>
      <c r="DC8" s="97" t="s">
        <v>2895</v>
      </c>
      <c r="DD8" s="99">
        <v>417290.54</v>
      </c>
      <c r="DE8" s="99">
        <v>650000</v>
      </c>
      <c r="DF8" s="99">
        <v>541666.66666666674</v>
      </c>
      <c r="DG8" s="99">
        <v>574765.01000000013</v>
      </c>
      <c r="DH8" s="99">
        <v>33098.343333333338</v>
      </c>
      <c r="DI8" s="99">
        <v>6.1104633846153851</v>
      </c>
      <c r="DJ8" s="97" t="s">
        <v>2895</v>
      </c>
      <c r="DK8" s="15">
        <f t="shared" si="1"/>
        <v>38992694.979999997</v>
      </c>
      <c r="DL8" s="15">
        <f t="shared" si="0"/>
        <v>38355492.490000002</v>
      </c>
      <c r="DM8" s="15">
        <f t="shared" si="0"/>
        <v>31962910.408333331</v>
      </c>
      <c r="DN8" s="15">
        <f t="shared" si="2"/>
        <v>38556794.419999994</v>
      </c>
      <c r="DO8" s="15">
        <f t="shared" si="3"/>
        <v>6593884.011666663</v>
      </c>
      <c r="DP8" s="15">
        <f t="shared" si="4"/>
        <v>20.629798499036287</v>
      </c>
      <c r="DQ8" s="15" t="str">
        <f t="shared" si="5"/>
        <v>OK</v>
      </c>
    </row>
    <row r="9" spans="1:121" s="25" customFormat="1" ht="14.25" customHeight="1" x14ac:dyDescent="0.25">
      <c r="A9" s="36" t="s">
        <v>2797</v>
      </c>
      <c r="B9" s="36" t="s">
        <v>2798</v>
      </c>
      <c r="C9" s="99">
        <v>181275284.77000001</v>
      </c>
      <c r="D9" s="99">
        <v>190000000</v>
      </c>
      <c r="E9" s="99">
        <v>158333333.33333334</v>
      </c>
      <c r="F9" s="99">
        <v>162187966.22</v>
      </c>
      <c r="G9" s="99">
        <v>3854632.8866666663</v>
      </c>
      <c r="H9" s="99">
        <v>2.434504981052632</v>
      </c>
      <c r="I9" s="97" t="s">
        <v>2895</v>
      </c>
      <c r="J9" s="99">
        <v>34167114.439999998</v>
      </c>
      <c r="K9" s="99">
        <v>38000000</v>
      </c>
      <c r="L9" s="99">
        <v>31666666.666666668</v>
      </c>
      <c r="M9" s="99">
        <v>34185898.589999996</v>
      </c>
      <c r="N9" s="99">
        <v>2519231.9233333333</v>
      </c>
      <c r="O9" s="99">
        <v>7.955469231578947</v>
      </c>
      <c r="P9" s="97" t="s">
        <v>2895</v>
      </c>
      <c r="Q9" s="99">
        <v>5667220.5999999996</v>
      </c>
      <c r="R9" s="99">
        <v>8279602</v>
      </c>
      <c r="S9" s="99">
        <v>6899668.333333333</v>
      </c>
      <c r="T9" s="99">
        <v>6443124.1200000001</v>
      </c>
      <c r="U9" s="99">
        <v>-456544.21333333338</v>
      </c>
      <c r="V9" s="99">
        <v>-6.6169008606935451</v>
      </c>
      <c r="W9" s="97" t="s">
        <v>2896</v>
      </c>
      <c r="X9" s="99">
        <v>5228732.5</v>
      </c>
      <c r="Y9" s="99">
        <v>7900000</v>
      </c>
      <c r="Z9" s="99">
        <v>6583333.333333333</v>
      </c>
      <c r="AA9" s="99">
        <v>9533209.4100000001</v>
      </c>
      <c r="AB9" s="99">
        <v>2949876.0766666667</v>
      </c>
      <c r="AC9" s="99">
        <v>44.80824420253164</v>
      </c>
      <c r="AD9" s="97" t="s">
        <v>2895</v>
      </c>
      <c r="AE9" s="99">
        <v>4427160.54</v>
      </c>
      <c r="AF9" s="99">
        <v>5112403.21</v>
      </c>
      <c r="AG9" s="99">
        <v>4260336.0083333338</v>
      </c>
      <c r="AH9" s="99">
        <v>4735636.2799999993</v>
      </c>
      <c r="AI9" s="99">
        <v>475300.27166666667</v>
      </c>
      <c r="AJ9" s="99">
        <v>11.156403408955688</v>
      </c>
      <c r="AK9" s="97" t="s">
        <v>2895</v>
      </c>
      <c r="AL9" s="99">
        <v>3264790.37</v>
      </c>
      <c r="AM9" s="99">
        <v>5000000</v>
      </c>
      <c r="AN9" s="99">
        <v>4166666.6666666665</v>
      </c>
      <c r="AO9" s="99">
        <v>3565519.45</v>
      </c>
      <c r="AP9" s="99">
        <v>-601147.21666666667</v>
      </c>
      <c r="AQ9" s="99">
        <v>-14.427533199999999</v>
      </c>
      <c r="AR9" s="97" t="s">
        <v>2896</v>
      </c>
      <c r="AS9" s="99">
        <v>8059100.6600000001</v>
      </c>
      <c r="AT9" s="99">
        <v>10000000</v>
      </c>
      <c r="AU9" s="99">
        <v>8333333.333333333</v>
      </c>
      <c r="AV9" s="99">
        <v>18930439.859999999</v>
      </c>
      <c r="AW9" s="99">
        <v>10597106.526666667</v>
      </c>
      <c r="AX9" s="99">
        <v>127.16527832</v>
      </c>
      <c r="AY9" s="97" t="s">
        <v>2895</v>
      </c>
      <c r="AZ9" s="99">
        <v>6337825.2599999998</v>
      </c>
      <c r="BA9" s="99">
        <v>7143000</v>
      </c>
      <c r="BB9" s="99">
        <v>5952500</v>
      </c>
      <c r="BC9" s="99">
        <v>5982553.96</v>
      </c>
      <c r="BD9" s="99">
        <v>30053.96</v>
      </c>
      <c r="BE9" s="99">
        <v>0.50489643007139862</v>
      </c>
      <c r="BF9" s="97" t="s">
        <v>2895</v>
      </c>
      <c r="BG9" s="94">
        <v>5355498.22</v>
      </c>
      <c r="BH9" s="94">
        <v>7862376</v>
      </c>
      <c r="BI9" s="94">
        <v>6551980</v>
      </c>
      <c r="BJ9" s="94">
        <v>9905110.4900000002</v>
      </c>
      <c r="BK9" s="94">
        <v>3353130.49</v>
      </c>
      <c r="BL9" s="94">
        <v>51.177361499882473</v>
      </c>
      <c r="BM9" s="93" t="s">
        <v>2895</v>
      </c>
      <c r="BN9" s="99">
        <v>11945212.74</v>
      </c>
      <c r="BO9" s="99">
        <v>7000000</v>
      </c>
      <c r="BP9" s="99">
        <v>5833333.333333334</v>
      </c>
      <c r="BQ9" s="99">
        <v>5522822.8300000001</v>
      </c>
      <c r="BR9" s="99">
        <v>-310510.50333333336</v>
      </c>
      <c r="BS9" s="99">
        <v>-5.3230371999999999</v>
      </c>
      <c r="BT9" s="97" t="s">
        <v>2896</v>
      </c>
      <c r="BU9" s="99">
        <v>4301238.38</v>
      </c>
      <c r="BV9" s="99">
        <v>4500000</v>
      </c>
      <c r="BW9" s="99">
        <v>3750000</v>
      </c>
      <c r="BX9" s="99">
        <v>4710112.3899999997</v>
      </c>
      <c r="BY9" s="99">
        <v>960112.39</v>
      </c>
      <c r="BZ9" s="99">
        <v>25.602997066666667</v>
      </c>
      <c r="CA9" s="97" t="s">
        <v>2895</v>
      </c>
      <c r="CB9" s="99">
        <v>5686084.8099999996</v>
      </c>
      <c r="CC9" s="99">
        <v>8683182.0199999996</v>
      </c>
      <c r="CD9" s="99">
        <v>7235985.0166666666</v>
      </c>
      <c r="CE9" s="99">
        <v>7580478.5199999996</v>
      </c>
      <c r="CF9" s="99">
        <v>344493.5033333333</v>
      </c>
      <c r="CG9" s="99">
        <v>4.7608377095842567</v>
      </c>
      <c r="CH9" s="97" t="s">
        <v>2895</v>
      </c>
      <c r="CI9" s="99">
        <v>1304596.98</v>
      </c>
      <c r="CJ9" s="99">
        <v>1400000</v>
      </c>
      <c r="CK9" s="99">
        <v>1166666.6666666665</v>
      </c>
      <c r="CL9" s="99">
        <v>1602639.47</v>
      </c>
      <c r="CM9" s="99">
        <v>435972.80333333334</v>
      </c>
      <c r="CN9" s="99">
        <v>37.369097428571429</v>
      </c>
      <c r="CO9" s="97" t="s">
        <v>2895</v>
      </c>
      <c r="CP9" s="99">
        <v>9342911.1400000006</v>
      </c>
      <c r="CQ9" s="99">
        <v>5300000</v>
      </c>
      <c r="CR9" s="99">
        <v>4416666.666666666</v>
      </c>
      <c r="CS9" s="99">
        <v>6616826.2999999989</v>
      </c>
      <c r="CT9" s="99">
        <v>2200159.6333333333</v>
      </c>
      <c r="CU9" s="99">
        <v>49.814935094339624</v>
      </c>
      <c r="CV9" s="97" t="s">
        <v>2895</v>
      </c>
      <c r="CW9" s="99">
        <v>3848989.64</v>
      </c>
      <c r="CX9" s="99">
        <v>5260000</v>
      </c>
      <c r="CY9" s="99">
        <v>4383333.333333333</v>
      </c>
      <c r="CZ9" s="99">
        <v>5589885.0200000005</v>
      </c>
      <c r="DA9" s="99">
        <v>1206551.6866666668</v>
      </c>
      <c r="DB9" s="99">
        <v>27.525893992395435</v>
      </c>
      <c r="DC9" s="97" t="s">
        <v>2895</v>
      </c>
      <c r="DD9" s="99">
        <v>3840731.29</v>
      </c>
      <c r="DE9" s="99">
        <v>4500000</v>
      </c>
      <c r="DF9" s="99">
        <v>3750000</v>
      </c>
      <c r="DG9" s="99">
        <v>4488235.7699999996</v>
      </c>
      <c r="DH9" s="99">
        <v>738235.77</v>
      </c>
      <c r="DI9" s="99">
        <v>19.686287199999999</v>
      </c>
      <c r="DJ9" s="97" t="s">
        <v>2895</v>
      </c>
      <c r="DK9" s="15">
        <f t="shared" si="1"/>
        <v>294052492.34000003</v>
      </c>
      <c r="DL9" s="15">
        <f t="shared" si="0"/>
        <v>315940563.23000002</v>
      </c>
      <c r="DM9" s="15">
        <f t="shared" si="0"/>
        <v>263283802.69166669</v>
      </c>
      <c r="DN9" s="15">
        <f t="shared" si="2"/>
        <v>291580458.68000001</v>
      </c>
      <c r="DO9" s="15">
        <f t="shared" si="3"/>
        <v>28296655.988333315</v>
      </c>
      <c r="DP9" s="15">
        <f t="shared" si="4"/>
        <v>10.747587090069382</v>
      </c>
      <c r="DQ9" s="15" t="str">
        <f t="shared" si="5"/>
        <v>OK</v>
      </c>
    </row>
    <row r="10" spans="1:121" s="25" customFormat="1" ht="14.25" customHeight="1" x14ac:dyDescent="0.25">
      <c r="A10" s="36" t="s">
        <v>2799</v>
      </c>
      <c r="B10" s="36" t="s">
        <v>2800</v>
      </c>
      <c r="C10" s="99">
        <v>177688180.02000001</v>
      </c>
      <c r="D10" s="99">
        <v>167300000</v>
      </c>
      <c r="E10" s="99">
        <v>139416666.66666666</v>
      </c>
      <c r="F10" s="99">
        <v>147562201.73000002</v>
      </c>
      <c r="G10" s="99">
        <v>8145535.0633333335</v>
      </c>
      <c r="H10" s="99">
        <v>5.8425834285714284</v>
      </c>
      <c r="I10" s="97" t="s">
        <v>2895</v>
      </c>
      <c r="J10" s="99">
        <v>69371764.819999993</v>
      </c>
      <c r="K10" s="99">
        <v>62000000</v>
      </c>
      <c r="L10" s="99">
        <v>51666666.666666672</v>
      </c>
      <c r="M10" s="99">
        <v>64147807.48999998</v>
      </c>
      <c r="N10" s="99">
        <v>12481140.823333334</v>
      </c>
      <c r="O10" s="99">
        <v>24.15704675483871</v>
      </c>
      <c r="P10" s="97" t="s">
        <v>2895</v>
      </c>
      <c r="Q10" s="99">
        <v>3860633.72</v>
      </c>
      <c r="R10" s="99">
        <v>29723597</v>
      </c>
      <c r="S10" s="99">
        <v>24769664.166666668</v>
      </c>
      <c r="T10" s="99">
        <v>25665705.789999995</v>
      </c>
      <c r="U10" s="99">
        <v>896041.62333333329</v>
      </c>
      <c r="V10" s="99">
        <v>3.6174960520424229</v>
      </c>
      <c r="W10" s="97" t="s">
        <v>2895</v>
      </c>
      <c r="X10" s="99">
        <v>2028568.72</v>
      </c>
      <c r="Y10" s="99">
        <v>22249000</v>
      </c>
      <c r="Z10" s="99">
        <v>18540833.333333332</v>
      </c>
      <c r="AA10" s="99">
        <v>38011401.530000001</v>
      </c>
      <c r="AB10" s="99">
        <v>19470568.196666669</v>
      </c>
      <c r="AC10" s="99">
        <v>105.01452575846105</v>
      </c>
      <c r="AD10" s="97" t="s">
        <v>2895</v>
      </c>
      <c r="AE10" s="99">
        <v>3349601.56</v>
      </c>
      <c r="AF10" s="99">
        <v>5282000.62</v>
      </c>
      <c r="AG10" s="99">
        <v>4401667.1833333336</v>
      </c>
      <c r="AH10" s="99">
        <v>6409824.2200000007</v>
      </c>
      <c r="AI10" s="99">
        <v>2008157.0366666666</v>
      </c>
      <c r="AJ10" s="99">
        <v>45.622645989011644</v>
      </c>
      <c r="AK10" s="97" t="s">
        <v>2895</v>
      </c>
      <c r="AL10" s="99">
        <v>811580.14</v>
      </c>
      <c r="AM10" s="99">
        <v>6000000</v>
      </c>
      <c r="AN10" s="99">
        <v>5000000</v>
      </c>
      <c r="AO10" s="99">
        <v>6392794.3600000003</v>
      </c>
      <c r="AP10" s="99">
        <v>1392794.36</v>
      </c>
      <c r="AQ10" s="99">
        <v>27.855887200000002</v>
      </c>
      <c r="AR10" s="97" t="s">
        <v>2895</v>
      </c>
      <c r="AS10" s="99">
        <v>9824379.8800000008</v>
      </c>
      <c r="AT10" s="99">
        <v>15000000</v>
      </c>
      <c r="AU10" s="99">
        <v>12500000</v>
      </c>
      <c r="AV10" s="99">
        <v>13958807.15</v>
      </c>
      <c r="AW10" s="99">
        <v>1458807.15</v>
      </c>
      <c r="AX10" s="99">
        <v>11.6704572</v>
      </c>
      <c r="AY10" s="97" t="s">
        <v>2895</v>
      </c>
      <c r="AZ10" s="99">
        <v>2146908.6800000002</v>
      </c>
      <c r="BA10" s="99">
        <v>3062106</v>
      </c>
      <c r="BB10" s="99">
        <v>2551755</v>
      </c>
      <c r="BC10" s="99">
        <v>3459577.0600000005</v>
      </c>
      <c r="BD10" s="99">
        <v>907822.06</v>
      </c>
      <c r="BE10" s="99">
        <v>35.576380177564069</v>
      </c>
      <c r="BF10" s="97" t="s">
        <v>2895</v>
      </c>
      <c r="BG10" s="94">
        <v>2029113.02</v>
      </c>
      <c r="BH10" s="94">
        <v>7435104</v>
      </c>
      <c r="BI10" s="94">
        <v>6195920</v>
      </c>
      <c r="BJ10" s="94">
        <v>8325647.9699999997</v>
      </c>
      <c r="BK10" s="94">
        <v>2129727.9700000002</v>
      </c>
      <c r="BL10" s="94">
        <v>34.373070827254068</v>
      </c>
      <c r="BM10" s="93" t="s">
        <v>2895</v>
      </c>
      <c r="BN10" s="99">
        <v>3610623.84</v>
      </c>
      <c r="BO10" s="99">
        <v>18000000</v>
      </c>
      <c r="BP10" s="99">
        <v>15000000</v>
      </c>
      <c r="BQ10" s="99">
        <v>20143373.889999997</v>
      </c>
      <c r="BR10" s="99">
        <v>5143373.8899999997</v>
      </c>
      <c r="BS10" s="99">
        <v>34.289159266666665</v>
      </c>
      <c r="BT10" s="97" t="s">
        <v>2895</v>
      </c>
      <c r="BU10" s="99">
        <v>3743872.02</v>
      </c>
      <c r="BV10" s="99">
        <v>9670000</v>
      </c>
      <c r="BW10" s="99">
        <v>8058333.333333334</v>
      </c>
      <c r="BX10" s="99">
        <v>12453952.33</v>
      </c>
      <c r="BY10" s="99">
        <v>4395618.9966666671</v>
      </c>
      <c r="BZ10" s="99">
        <v>54.547495305067216</v>
      </c>
      <c r="CA10" s="97" t="s">
        <v>2895</v>
      </c>
      <c r="CB10" s="99">
        <v>4545231.8899999997</v>
      </c>
      <c r="CC10" s="99">
        <v>21041814.84</v>
      </c>
      <c r="CD10" s="99">
        <v>17534845.699999999</v>
      </c>
      <c r="CE10" s="99">
        <v>12044078.640000001</v>
      </c>
      <c r="CF10" s="99">
        <v>-5490767.0599999996</v>
      </c>
      <c r="CG10" s="99">
        <v>-31.31346094479748</v>
      </c>
      <c r="CH10" s="97" t="s">
        <v>2896</v>
      </c>
      <c r="CI10" s="99">
        <v>500339.06</v>
      </c>
      <c r="CJ10" s="99">
        <v>1200000</v>
      </c>
      <c r="CK10" s="99">
        <v>1000000</v>
      </c>
      <c r="CL10" s="99">
        <v>1879841.73</v>
      </c>
      <c r="CM10" s="99">
        <v>879841.73</v>
      </c>
      <c r="CN10" s="99">
        <v>87.984172999999998</v>
      </c>
      <c r="CO10" s="97" t="s">
        <v>2895</v>
      </c>
      <c r="CP10" s="99">
        <v>23246044.579999998</v>
      </c>
      <c r="CQ10" s="99">
        <v>15715000</v>
      </c>
      <c r="CR10" s="99">
        <v>13095833.333333332</v>
      </c>
      <c r="CS10" s="99">
        <v>21354997.769999996</v>
      </c>
      <c r="CT10" s="99">
        <v>8259164.4366666665</v>
      </c>
      <c r="CU10" s="99">
        <v>63.067116283805284</v>
      </c>
      <c r="CV10" s="97" t="s">
        <v>2895</v>
      </c>
      <c r="CW10" s="99">
        <v>1887082.33</v>
      </c>
      <c r="CX10" s="99">
        <v>1520000</v>
      </c>
      <c r="CY10" s="99">
        <v>1266666.6666666667</v>
      </c>
      <c r="CZ10" s="99">
        <v>6845951.4999999991</v>
      </c>
      <c r="DA10" s="99">
        <v>5579284.833333333</v>
      </c>
      <c r="DB10" s="99">
        <v>440.46985526315785</v>
      </c>
      <c r="DC10" s="97" t="s">
        <v>2895</v>
      </c>
      <c r="DD10" s="99">
        <v>1088880.8999999999</v>
      </c>
      <c r="DE10" s="99">
        <v>3500000</v>
      </c>
      <c r="DF10" s="99">
        <v>2916666.666666667</v>
      </c>
      <c r="DG10" s="99">
        <v>4117529.7699999996</v>
      </c>
      <c r="DH10" s="99">
        <v>1200863.1033333335</v>
      </c>
      <c r="DI10" s="99">
        <v>41.172449257142851</v>
      </c>
      <c r="DJ10" s="97" t="s">
        <v>2895</v>
      </c>
      <c r="DK10" s="15">
        <f t="shared" si="1"/>
        <v>309732805.17999983</v>
      </c>
      <c r="DL10" s="15">
        <f t="shared" si="0"/>
        <v>388698622.45999998</v>
      </c>
      <c r="DM10" s="15">
        <f t="shared" si="0"/>
        <v>323915518.71666664</v>
      </c>
      <c r="DN10" s="15">
        <f t="shared" si="2"/>
        <v>392773492.92999995</v>
      </c>
      <c r="DO10" s="15">
        <f t="shared" si="3"/>
        <v>68857974.213333309</v>
      </c>
      <c r="DP10" s="15">
        <f t="shared" si="4"/>
        <v>21.258004088888473</v>
      </c>
      <c r="DQ10" s="15" t="str">
        <f t="shared" si="5"/>
        <v>OK</v>
      </c>
    </row>
    <row r="11" spans="1:121" s="25" customFormat="1" ht="14.25" customHeight="1" x14ac:dyDescent="0.25">
      <c r="A11" s="36" t="s">
        <v>2801</v>
      </c>
      <c r="B11" s="36" t="s">
        <v>2802</v>
      </c>
      <c r="C11" s="99">
        <v>4146612.97</v>
      </c>
      <c r="D11" s="99">
        <v>3500000</v>
      </c>
      <c r="E11" s="99">
        <v>2916666.666666667</v>
      </c>
      <c r="F11" s="99">
        <v>2031417.2</v>
      </c>
      <c r="G11" s="99">
        <v>-885249.46666666667</v>
      </c>
      <c r="H11" s="99">
        <v>-30.351410285714284</v>
      </c>
      <c r="I11" s="97" t="s">
        <v>2896</v>
      </c>
      <c r="J11" s="99">
        <v>2117612.56</v>
      </c>
      <c r="K11" s="99">
        <v>600000</v>
      </c>
      <c r="L11" s="99">
        <v>500000</v>
      </c>
      <c r="M11" s="99">
        <v>966476</v>
      </c>
      <c r="N11" s="99">
        <v>466476</v>
      </c>
      <c r="O11" s="99">
        <v>93.295199999999994</v>
      </c>
      <c r="P11" s="97" t="s">
        <v>2895</v>
      </c>
      <c r="Q11" s="99">
        <v>24885.33</v>
      </c>
      <c r="R11" s="99">
        <v>16400</v>
      </c>
      <c r="S11" s="99">
        <v>13666.666666666668</v>
      </c>
      <c r="T11" s="99">
        <v>18824</v>
      </c>
      <c r="U11" s="99">
        <v>5157.3333333333339</v>
      </c>
      <c r="V11" s="99">
        <v>37.736585365853657</v>
      </c>
      <c r="W11" s="97" t="s">
        <v>2895</v>
      </c>
      <c r="X11" s="99">
        <v>1297168.78</v>
      </c>
      <c r="Y11" s="99">
        <v>230000</v>
      </c>
      <c r="Z11" s="99">
        <v>191666.66666666669</v>
      </c>
      <c r="AA11" s="99">
        <v>231056</v>
      </c>
      <c r="AB11" s="99">
        <v>39389.333333333336</v>
      </c>
      <c r="AC11" s="99">
        <v>20.550956521739128</v>
      </c>
      <c r="AD11" s="97" t="s">
        <v>2895</v>
      </c>
      <c r="AE11" s="99">
        <v>1129869.2</v>
      </c>
      <c r="AF11" s="99">
        <v>762121</v>
      </c>
      <c r="AG11" s="99">
        <v>635100.83333333337</v>
      </c>
      <c r="AH11" s="99">
        <v>588660</v>
      </c>
      <c r="AI11" s="99">
        <v>-46440.833333333336</v>
      </c>
      <c r="AJ11" s="99">
        <v>-7.3123559119877291</v>
      </c>
      <c r="AK11" s="97" t="s">
        <v>2896</v>
      </c>
      <c r="AL11" s="99">
        <v>437649.54</v>
      </c>
      <c r="AM11" s="99">
        <v>100000</v>
      </c>
      <c r="AN11" s="99">
        <v>83333.333333333343</v>
      </c>
      <c r="AO11" s="99">
        <v>170824</v>
      </c>
      <c r="AP11" s="99">
        <v>87490.666666666672</v>
      </c>
      <c r="AQ11" s="99">
        <v>104.98879999999998</v>
      </c>
      <c r="AR11" s="97" t="s">
        <v>2895</v>
      </c>
      <c r="AS11" s="99">
        <v>6120867.0999999996</v>
      </c>
      <c r="AT11" s="99">
        <v>1000000</v>
      </c>
      <c r="AU11" s="99">
        <v>833333.33333333337</v>
      </c>
      <c r="AV11" s="99">
        <v>1623648.3900000001</v>
      </c>
      <c r="AW11" s="99">
        <v>790315.05666666664</v>
      </c>
      <c r="AX11" s="99">
        <v>94.837806799999996</v>
      </c>
      <c r="AY11" s="97" t="s">
        <v>2895</v>
      </c>
      <c r="AZ11" s="99">
        <v>1061712.72</v>
      </c>
      <c r="BA11" s="99">
        <v>600000</v>
      </c>
      <c r="BB11" s="99">
        <v>500000</v>
      </c>
      <c r="BC11" s="99">
        <v>280724.02</v>
      </c>
      <c r="BD11" s="99">
        <v>-219275.98</v>
      </c>
      <c r="BE11" s="99">
        <v>-43.855195999999999</v>
      </c>
      <c r="BF11" s="97" t="s">
        <v>2896</v>
      </c>
      <c r="BG11" s="94">
        <v>725714.62</v>
      </c>
      <c r="BH11" s="94">
        <v>140000</v>
      </c>
      <c r="BI11" s="94">
        <v>116666.66666666667</v>
      </c>
      <c r="BJ11" s="94">
        <v>86497.75</v>
      </c>
      <c r="BK11" s="94">
        <v>-30168.916666666672</v>
      </c>
      <c r="BL11" s="94">
        <v>-25.859071428571426</v>
      </c>
      <c r="BM11" s="93" t="s">
        <v>2896</v>
      </c>
      <c r="BN11" s="99">
        <v>715078.22</v>
      </c>
      <c r="BO11" s="99">
        <v>150000</v>
      </c>
      <c r="BP11" s="99">
        <v>125000</v>
      </c>
      <c r="BQ11" s="99">
        <v>132154.78</v>
      </c>
      <c r="BR11" s="99">
        <v>7154.78</v>
      </c>
      <c r="BS11" s="99">
        <v>5.7238239999999996</v>
      </c>
      <c r="BT11" s="97" t="s">
        <v>2895</v>
      </c>
      <c r="BU11" s="99">
        <v>1088923.97</v>
      </c>
      <c r="BV11" s="99">
        <v>230000</v>
      </c>
      <c r="BW11" s="99">
        <v>191666.66666666669</v>
      </c>
      <c r="BX11" s="99">
        <v>121744.95</v>
      </c>
      <c r="BY11" s="99">
        <v>-69921.716666666674</v>
      </c>
      <c r="BZ11" s="99">
        <v>-36.480895652173913</v>
      </c>
      <c r="CA11" s="97" t="s">
        <v>2896</v>
      </c>
      <c r="CB11" s="99">
        <v>2487869.2799999998</v>
      </c>
      <c r="CC11" s="99">
        <v>1363028.57</v>
      </c>
      <c r="CD11" s="99">
        <v>1135857.1416666668</v>
      </c>
      <c r="CE11" s="99">
        <v>706511</v>
      </c>
      <c r="CF11" s="99">
        <v>-429346.14166666666</v>
      </c>
      <c r="CG11" s="99">
        <v>-37.799308197919871</v>
      </c>
      <c r="CH11" s="97" t="s">
        <v>2896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100"/>
      <c r="CO11" s="97" t="s">
        <v>2895</v>
      </c>
      <c r="CP11" s="99">
        <v>4832261.1399999997</v>
      </c>
      <c r="CQ11" s="99">
        <v>1119279</v>
      </c>
      <c r="CR11" s="99">
        <v>932732.5</v>
      </c>
      <c r="CS11" s="99">
        <v>2486685.2999999998</v>
      </c>
      <c r="CT11" s="99">
        <v>1553952.8</v>
      </c>
      <c r="CU11" s="99">
        <v>166.60219301889876</v>
      </c>
      <c r="CV11" s="97" t="s">
        <v>2895</v>
      </c>
      <c r="CW11" s="99">
        <v>6026.9</v>
      </c>
      <c r="CX11" s="99">
        <v>0</v>
      </c>
      <c r="CY11" s="99">
        <v>0</v>
      </c>
      <c r="CZ11" s="99">
        <v>0</v>
      </c>
      <c r="DA11" s="99">
        <v>0</v>
      </c>
      <c r="DB11" s="100"/>
      <c r="DC11" s="97" t="s">
        <v>2895</v>
      </c>
      <c r="DD11" s="99">
        <v>0</v>
      </c>
      <c r="DE11" s="99">
        <v>1000</v>
      </c>
      <c r="DF11" s="99">
        <v>833.33333333333326</v>
      </c>
      <c r="DG11" s="99">
        <v>0</v>
      </c>
      <c r="DH11" s="99">
        <v>-833.33333333333326</v>
      </c>
      <c r="DI11" s="99">
        <v>-100</v>
      </c>
      <c r="DJ11" s="97" t="s">
        <v>2896</v>
      </c>
      <c r="DK11" s="15">
        <f t="shared" si="1"/>
        <v>26192252.329999998</v>
      </c>
      <c r="DL11" s="15">
        <f t="shared" si="0"/>
        <v>9811828.5700000003</v>
      </c>
      <c r="DM11" s="15">
        <f t="shared" si="0"/>
        <v>8176523.8083333327</v>
      </c>
      <c r="DN11" s="15">
        <f t="shared" si="2"/>
        <v>9445223.3900000006</v>
      </c>
      <c r="DO11" s="15">
        <f t="shared" si="3"/>
        <v>1268699.5816666679</v>
      </c>
      <c r="DP11" s="15">
        <f t="shared" si="4"/>
        <v>15.516368708834888</v>
      </c>
      <c r="DQ11" s="15" t="str">
        <f t="shared" si="5"/>
        <v>OK</v>
      </c>
    </row>
    <row r="12" spans="1:121" s="25" customFormat="1" ht="14.25" customHeight="1" x14ac:dyDescent="0.25">
      <c r="A12" s="36" t="s">
        <v>2803</v>
      </c>
      <c r="B12" s="36" t="s">
        <v>2804</v>
      </c>
      <c r="C12" s="99">
        <v>267004284.97999999</v>
      </c>
      <c r="D12" s="99">
        <v>253450000</v>
      </c>
      <c r="E12" s="99">
        <v>211208333.33333331</v>
      </c>
      <c r="F12" s="99">
        <v>235716861.02999997</v>
      </c>
      <c r="G12" s="99">
        <v>24508527.696666669</v>
      </c>
      <c r="H12" s="99">
        <v>11.603958664825409</v>
      </c>
      <c r="I12" s="97" t="s">
        <v>2895</v>
      </c>
      <c r="J12" s="99">
        <v>37969986.640000001</v>
      </c>
      <c r="K12" s="99">
        <v>79200000</v>
      </c>
      <c r="L12" s="99">
        <v>66000000</v>
      </c>
      <c r="M12" s="99">
        <v>116073052.59</v>
      </c>
      <c r="N12" s="99">
        <v>50073052.590000004</v>
      </c>
      <c r="O12" s="99">
        <v>75.868261500000003</v>
      </c>
      <c r="P12" s="97" t="s">
        <v>2895</v>
      </c>
      <c r="Q12" s="99">
        <v>4850589.0599999996</v>
      </c>
      <c r="R12" s="99">
        <v>4453940</v>
      </c>
      <c r="S12" s="99">
        <v>3711616.6666666665</v>
      </c>
      <c r="T12" s="99">
        <v>3762627.05</v>
      </c>
      <c r="U12" s="99">
        <v>51010.383333333331</v>
      </c>
      <c r="V12" s="99">
        <v>1.3743440639074618</v>
      </c>
      <c r="W12" s="97" t="s">
        <v>2895</v>
      </c>
      <c r="X12" s="99">
        <v>8570554.2200000007</v>
      </c>
      <c r="Y12" s="99">
        <v>20785000</v>
      </c>
      <c r="Z12" s="99">
        <v>17320833.333333332</v>
      </c>
      <c r="AA12" s="99">
        <v>34758827.07</v>
      </c>
      <c r="AB12" s="99">
        <v>17437993.736666664</v>
      </c>
      <c r="AC12" s="99">
        <v>100.67641320182824</v>
      </c>
      <c r="AD12" s="97" t="s">
        <v>2895</v>
      </c>
      <c r="AE12" s="99">
        <v>6064778.0800000001</v>
      </c>
      <c r="AF12" s="99">
        <v>14842502.859999999</v>
      </c>
      <c r="AG12" s="99">
        <v>12368752.383333335</v>
      </c>
      <c r="AH12" s="99">
        <v>25597484.260000002</v>
      </c>
      <c r="AI12" s="99">
        <v>13228731.876666667</v>
      </c>
      <c r="AJ12" s="99">
        <v>106.95283943506007</v>
      </c>
      <c r="AK12" s="97" t="s">
        <v>2895</v>
      </c>
      <c r="AL12" s="99">
        <v>1773648.84</v>
      </c>
      <c r="AM12" s="99">
        <v>8400000</v>
      </c>
      <c r="AN12" s="99">
        <v>7000000</v>
      </c>
      <c r="AO12" s="99">
        <v>6237216.3600000003</v>
      </c>
      <c r="AP12" s="99">
        <v>-762783.64</v>
      </c>
      <c r="AQ12" s="99">
        <v>-10.896909142857142</v>
      </c>
      <c r="AR12" s="97" t="s">
        <v>2896</v>
      </c>
      <c r="AS12" s="99">
        <v>29831439.739999998</v>
      </c>
      <c r="AT12" s="99">
        <v>55000000</v>
      </c>
      <c r="AU12" s="99">
        <v>45833333.333333328</v>
      </c>
      <c r="AV12" s="99">
        <v>96555909.390000001</v>
      </c>
      <c r="AW12" s="99">
        <v>50722576.056666665</v>
      </c>
      <c r="AX12" s="99">
        <v>110.6674386690909</v>
      </c>
      <c r="AY12" s="97" t="s">
        <v>2895</v>
      </c>
      <c r="AZ12" s="99">
        <v>6048899.1299999999</v>
      </c>
      <c r="BA12" s="99">
        <v>6500000</v>
      </c>
      <c r="BB12" s="99">
        <v>5416666.666666667</v>
      </c>
      <c r="BC12" s="99">
        <v>8215588.2000000002</v>
      </c>
      <c r="BD12" s="99">
        <v>2798921.5333333337</v>
      </c>
      <c r="BE12" s="99">
        <v>51.672397538461539</v>
      </c>
      <c r="BF12" s="97" t="s">
        <v>2895</v>
      </c>
      <c r="BG12" s="94">
        <v>4862940.38</v>
      </c>
      <c r="BH12" s="94">
        <v>40757167.049999997</v>
      </c>
      <c r="BI12" s="94">
        <v>33964305.875</v>
      </c>
      <c r="BJ12" s="94">
        <v>33725350.750000007</v>
      </c>
      <c r="BK12" s="94">
        <v>-238955.125</v>
      </c>
      <c r="BL12" s="94">
        <v>-0.70354779479208185</v>
      </c>
      <c r="BM12" s="93" t="s">
        <v>2896</v>
      </c>
      <c r="BN12" s="99">
        <v>4481397.32</v>
      </c>
      <c r="BO12" s="99">
        <v>25000000</v>
      </c>
      <c r="BP12" s="99">
        <v>20833333.333333332</v>
      </c>
      <c r="BQ12" s="99">
        <v>26722295.75</v>
      </c>
      <c r="BR12" s="99">
        <v>5888962.416666667</v>
      </c>
      <c r="BS12" s="99">
        <v>28.267019600000001</v>
      </c>
      <c r="BT12" s="97" t="s">
        <v>2895</v>
      </c>
      <c r="BU12" s="99">
        <v>6600028.7199999997</v>
      </c>
      <c r="BV12" s="99">
        <v>14210000</v>
      </c>
      <c r="BW12" s="99">
        <v>11841666.666666668</v>
      </c>
      <c r="BX12" s="99">
        <v>16415070.390000001</v>
      </c>
      <c r="BY12" s="99">
        <v>4573403.7233333336</v>
      </c>
      <c r="BZ12" s="99">
        <v>38.621284081632652</v>
      </c>
      <c r="CA12" s="97" t="s">
        <v>2895</v>
      </c>
      <c r="CB12" s="99">
        <v>16259056.060000001</v>
      </c>
      <c r="CC12" s="99">
        <v>45726107.579999998</v>
      </c>
      <c r="CD12" s="99">
        <v>38105089.649999999</v>
      </c>
      <c r="CE12" s="99">
        <v>32681850.580000002</v>
      </c>
      <c r="CF12" s="99">
        <v>-5423239.0700000003</v>
      </c>
      <c r="CG12" s="99">
        <v>-14.232322033127666</v>
      </c>
      <c r="CH12" s="97" t="s">
        <v>2896</v>
      </c>
      <c r="CI12" s="99">
        <v>1284340.6599999999</v>
      </c>
      <c r="CJ12" s="99">
        <v>10000000</v>
      </c>
      <c r="CK12" s="99">
        <v>8333333.333333333</v>
      </c>
      <c r="CL12" s="99">
        <v>13917164.93</v>
      </c>
      <c r="CM12" s="99">
        <v>5583831.5966666667</v>
      </c>
      <c r="CN12" s="99">
        <v>67.00597916000001</v>
      </c>
      <c r="CO12" s="97" t="s">
        <v>2895</v>
      </c>
      <c r="CP12" s="99">
        <v>18895173.120000001</v>
      </c>
      <c r="CQ12" s="99">
        <v>70668800</v>
      </c>
      <c r="CR12" s="99">
        <v>58890666.666666672</v>
      </c>
      <c r="CS12" s="99">
        <v>75829193.809999987</v>
      </c>
      <c r="CT12" s="99">
        <v>16938527.143333334</v>
      </c>
      <c r="CU12" s="99">
        <v>28.762668351521466</v>
      </c>
      <c r="CV12" s="97" t="s">
        <v>2895</v>
      </c>
      <c r="CW12" s="99">
        <v>2337044.2999999998</v>
      </c>
      <c r="CX12" s="99">
        <v>1825000</v>
      </c>
      <c r="CY12" s="99">
        <v>1520833.3333333335</v>
      </c>
      <c r="CZ12" s="99">
        <v>9452100.6099999994</v>
      </c>
      <c r="DA12" s="99">
        <v>7931267.2766666673</v>
      </c>
      <c r="DB12" s="99">
        <v>521.50798531506848</v>
      </c>
      <c r="DC12" s="97" t="s">
        <v>2895</v>
      </c>
      <c r="DD12" s="99">
        <v>1952351.26</v>
      </c>
      <c r="DE12" s="99">
        <v>7500000</v>
      </c>
      <c r="DF12" s="99">
        <v>6250000</v>
      </c>
      <c r="DG12" s="99">
        <v>9305652.1600000001</v>
      </c>
      <c r="DH12" s="99">
        <v>3055652.16</v>
      </c>
      <c r="DI12" s="99">
        <v>48.890434560000003</v>
      </c>
      <c r="DJ12" s="97" t="s">
        <v>2895</v>
      </c>
      <c r="DK12" s="15">
        <f t="shared" si="1"/>
        <v>418786512.51000005</v>
      </c>
      <c r="DL12" s="15">
        <f t="shared" si="0"/>
        <v>658318517.49000001</v>
      </c>
      <c r="DM12" s="15">
        <f t="shared" si="0"/>
        <v>548598764.57499993</v>
      </c>
      <c r="DN12" s="15">
        <f t="shared" si="2"/>
        <v>744966244.92999995</v>
      </c>
      <c r="DO12" s="15">
        <f t="shared" si="3"/>
        <v>196367480.35500002</v>
      </c>
      <c r="DP12" s="15">
        <f t="shared" si="4"/>
        <v>35.794371594534326</v>
      </c>
      <c r="DQ12" s="15" t="str">
        <f t="shared" si="5"/>
        <v>OK</v>
      </c>
    </row>
    <row r="13" spans="1:121" s="25" customFormat="1" ht="14.25" customHeight="1" x14ac:dyDescent="0.25">
      <c r="A13" s="36" t="s">
        <v>2805</v>
      </c>
      <c r="B13" s="36" t="s">
        <v>2806</v>
      </c>
      <c r="C13" s="99">
        <v>408190925.85000002</v>
      </c>
      <c r="D13" s="99">
        <v>458535000</v>
      </c>
      <c r="E13" s="99">
        <v>382112500</v>
      </c>
      <c r="F13" s="99">
        <v>371253866.01999998</v>
      </c>
      <c r="G13" s="99">
        <v>-10858633.98</v>
      </c>
      <c r="H13" s="99">
        <v>-2.8417374411986001</v>
      </c>
      <c r="I13" s="97" t="s">
        <v>2896</v>
      </c>
      <c r="J13" s="99">
        <v>167226084.30000001</v>
      </c>
      <c r="K13" s="99">
        <v>183150000</v>
      </c>
      <c r="L13" s="99">
        <v>152625000</v>
      </c>
      <c r="M13" s="99">
        <v>147666013.05000001</v>
      </c>
      <c r="N13" s="99">
        <v>-4958986.95</v>
      </c>
      <c r="O13" s="99">
        <v>-3.2491314987714985</v>
      </c>
      <c r="P13" s="97" t="s">
        <v>2896</v>
      </c>
      <c r="Q13" s="99">
        <v>49567172</v>
      </c>
      <c r="R13" s="99">
        <v>50888600</v>
      </c>
      <c r="S13" s="99">
        <v>42407166.666666664</v>
      </c>
      <c r="T13" s="99">
        <v>41975804.890000001</v>
      </c>
      <c r="U13" s="99">
        <v>-431361.77666666667</v>
      </c>
      <c r="V13" s="99">
        <v>-1.017190749991157</v>
      </c>
      <c r="W13" s="97" t="s">
        <v>2896</v>
      </c>
      <c r="X13" s="99">
        <v>35636490.329999998</v>
      </c>
      <c r="Y13" s="99">
        <v>39167251.780000001</v>
      </c>
      <c r="Z13" s="99">
        <v>32639376.483333331</v>
      </c>
      <c r="AA13" s="99">
        <v>31349457.34</v>
      </c>
      <c r="AB13" s="99">
        <v>-1289919.1433333333</v>
      </c>
      <c r="AC13" s="99">
        <v>-3.9520336547850592</v>
      </c>
      <c r="AD13" s="97" t="s">
        <v>2896</v>
      </c>
      <c r="AE13" s="99">
        <v>33299488.359999999</v>
      </c>
      <c r="AF13" s="99">
        <v>30524499.629999999</v>
      </c>
      <c r="AG13" s="99">
        <v>25437083.024999999</v>
      </c>
      <c r="AH13" s="99">
        <v>27392814.289999999</v>
      </c>
      <c r="AI13" s="99">
        <v>1955731.2649999999</v>
      </c>
      <c r="AJ13" s="99">
        <v>7.6885044683695609</v>
      </c>
      <c r="AK13" s="97" t="s">
        <v>2895</v>
      </c>
      <c r="AL13" s="99">
        <v>35530650.969999999</v>
      </c>
      <c r="AM13" s="99">
        <v>37600000</v>
      </c>
      <c r="AN13" s="99">
        <v>31333333.333333332</v>
      </c>
      <c r="AO13" s="99">
        <v>31584497.579999998</v>
      </c>
      <c r="AP13" s="99">
        <v>251164.24666666667</v>
      </c>
      <c r="AQ13" s="99">
        <v>0.80158802127659579</v>
      </c>
      <c r="AR13" s="97" t="s">
        <v>2895</v>
      </c>
      <c r="AS13" s="99">
        <v>73225973.609999999</v>
      </c>
      <c r="AT13" s="99">
        <v>76000000</v>
      </c>
      <c r="AU13" s="99">
        <v>63333333.333333336</v>
      </c>
      <c r="AV13" s="99">
        <v>65745810.880000003</v>
      </c>
      <c r="AW13" s="99">
        <v>2412477.5466666664</v>
      </c>
      <c r="AX13" s="99">
        <v>3.8091750736842105</v>
      </c>
      <c r="AY13" s="97" t="s">
        <v>2895</v>
      </c>
      <c r="AZ13" s="99">
        <v>32410846.100000001</v>
      </c>
      <c r="BA13" s="99">
        <v>36000000</v>
      </c>
      <c r="BB13" s="99">
        <v>30000000</v>
      </c>
      <c r="BC13" s="99">
        <v>31230728.239999998</v>
      </c>
      <c r="BD13" s="99">
        <v>1230728.24</v>
      </c>
      <c r="BE13" s="99">
        <v>4.1024274666666667</v>
      </c>
      <c r="BF13" s="97" t="s">
        <v>2895</v>
      </c>
      <c r="BG13" s="94">
        <v>34501476</v>
      </c>
      <c r="BH13" s="94">
        <v>38939060.799999997</v>
      </c>
      <c r="BI13" s="94">
        <v>32449217.333333332</v>
      </c>
      <c r="BJ13" s="94">
        <v>32440025.16</v>
      </c>
      <c r="BK13" s="94">
        <v>-9192.1733333333323</v>
      </c>
      <c r="BL13" s="94">
        <v>-2.8327873794018167E-2</v>
      </c>
      <c r="BM13" s="93" t="s">
        <v>2896</v>
      </c>
      <c r="BN13" s="99">
        <v>33133992.25</v>
      </c>
      <c r="BO13" s="99">
        <v>37500000</v>
      </c>
      <c r="BP13" s="99">
        <v>31250000</v>
      </c>
      <c r="BQ13" s="99">
        <v>32616847.5</v>
      </c>
      <c r="BR13" s="99">
        <v>1366847.5</v>
      </c>
      <c r="BS13" s="99">
        <v>4.3739119999999998</v>
      </c>
      <c r="BT13" s="97" t="s">
        <v>2895</v>
      </c>
      <c r="BU13" s="99">
        <v>39207870.659999996</v>
      </c>
      <c r="BV13" s="99">
        <v>42531200</v>
      </c>
      <c r="BW13" s="99">
        <v>35442666.666666664</v>
      </c>
      <c r="BX13" s="99">
        <v>35263265.460000001</v>
      </c>
      <c r="BY13" s="99">
        <v>-179401.20666666667</v>
      </c>
      <c r="BZ13" s="99">
        <v>-0.50617299300278384</v>
      </c>
      <c r="CA13" s="97" t="s">
        <v>2896</v>
      </c>
      <c r="CB13" s="99">
        <v>49288587.280000001</v>
      </c>
      <c r="CC13" s="99">
        <v>52103000</v>
      </c>
      <c r="CD13" s="99">
        <v>43419166.666666664</v>
      </c>
      <c r="CE13" s="99">
        <v>44075102.780000001</v>
      </c>
      <c r="CF13" s="99">
        <v>655936.11333333328</v>
      </c>
      <c r="CG13" s="99">
        <v>1.5107063623975587</v>
      </c>
      <c r="CH13" s="97" t="s">
        <v>2895</v>
      </c>
      <c r="CI13" s="99">
        <v>22038087.539999999</v>
      </c>
      <c r="CJ13" s="99">
        <v>21400000</v>
      </c>
      <c r="CK13" s="99">
        <v>17833333.333333332</v>
      </c>
      <c r="CL13" s="99">
        <v>17411434.760000002</v>
      </c>
      <c r="CM13" s="99">
        <v>-421898.5733333333</v>
      </c>
      <c r="CN13" s="99">
        <v>-2.3657863925233649</v>
      </c>
      <c r="CO13" s="97" t="s">
        <v>2896</v>
      </c>
      <c r="CP13" s="99">
        <v>38773517.689999998</v>
      </c>
      <c r="CQ13" s="99">
        <v>41129597.799999997</v>
      </c>
      <c r="CR13" s="99">
        <v>34274664.833333336</v>
      </c>
      <c r="CS13" s="99">
        <v>34323966.310000002</v>
      </c>
      <c r="CT13" s="99">
        <v>49301.476666666662</v>
      </c>
      <c r="CU13" s="99">
        <v>0.14384233049806289</v>
      </c>
      <c r="CV13" s="97" t="s">
        <v>2895</v>
      </c>
      <c r="CW13" s="99">
        <v>22254588.890000001</v>
      </c>
      <c r="CX13" s="99">
        <v>23800000</v>
      </c>
      <c r="CY13" s="99">
        <v>19833333.333333332</v>
      </c>
      <c r="CZ13" s="99">
        <v>19270350</v>
      </c>
      <c r="DA13" s="99">
        <v>-562983.33333333337</v>
      </c>
      <c r="DB13" s="99">
        <v>-2.838571428571429</v>
      </c>
      <c r="DC13" s="97" t="s">
        <v>2896</v>
      </c>
      <c r="DD13" s="99">
        <v>28189514.300000001</v>
      </c>
      <c r="DE13" s="99">
        <v>30400000</v>
      </c>
      <c r="DF13" s="99">
        <v>25333333.333333336</v>
      </c>
      <c r="DG13" s="99">
        <v>25208400.780000001</v>
      </c>
      <c r="DH13" s="99">
        <v>-124932.55333333333</v>
      </c>
      <c r="DI13" s="99">
        <v>-0.49315481578947373</v>
      </c>
      <c r="DJ13" s="97" t="s">
        <v>2896</v>
      </c>
      <c r="DK13" s="15">
        <f t="shared" si="1"/>
        <v>1102475266.1300001</v>
      </c>
      <c r="DL13" s="15">
        <f t="shared" si="0"/>
        <v>1199668210.01</v>
      </c>
      <c r="DM13" s="15">
        <f t="shared" si="0"/>
        <v>999723508.34166682</v>
      </c>
      <c r="DN13" s="15">
        <f t="shared" si="2"/>
        <v>988808385.03999996</v>
      </c>
      <c r="DO13" s="15">
        <f t="shared" si="3"/>
        <v>-10915123.301666856</v>
      </c>
      <c r="DP13" s="15">
        <f t="shared" si="4"/>
        <v>-1.0918142076875608</v>
      </c>
      <c r="DQ13" s="15" t="str">
        <f t="shared" si="5"/>
        <v>Not OK</v>
      </c>
    </row>
    <row r="14" spans="1:121" s="25" customFormat="1" ht="14.25" customHeight="1" x14ac:dyDescent="0.25">
      <c r="A14" s="36" t="s">
        <v>2807</v>
      </c>
      <c r="B14" s="36" t="s">
        <v>2808</v>
      </c>
      <c r="C14" s="99">
        <v>129447454.81999999</v>
      </c>
      <c r="D14" s="99">
        <v>132141500</v>
      </c>
      <c r="E14" s="99">
        <v>110117916.66666666</v>
      </c>
      <c r="F14" s="99">
        <v>129334422.27</v>
      </c>
      <c r="G14" s="99">
        <v>19216505.603333335</v>
      </c>
      <c r="H14" s="99">
        <v>17.450843772773883</v>
      </c>
      <c r="I14" s="97" t="s">
        <v>2895</v>
      </c>
      <c r="J14" s="99">
        <v>37870191.659999996</v>
      </c>
      <c r="K14" s="99">
        <v>36000000</v>
      </c>
      <c r="L14" s="99">
        <v>30000000</v>
      </c>
      <c r="M14" s="99">
        <v>42593373.519999996</v>
      </c>
      <c r="N14" s="99">
        <v>12593373.52</v>
      </c>
      <c r="O14" s="99">
        <v>41.977911733333329</v>
      </c>
      <c r="P14" s="97" t="s">
        <v>2895</v>
      </c>
      <c r="Q14" s="99">
        <v>10301123.039999999</v>
      </c>
      <c r="R14" s="99">
        <v>23520730</v>
      </c>
      <c r="S14" s="99">
        <v>19600608.333333332</v>
      </c>
      <c r="T14" s="99">
        <v>24723503.100000001</v>
      </c>
      <c r="U14" s="99">
        <v>5122894.7666666666</v>
      </c>
      <c r="V14" s="99">
        <v>26.136406990769416</v>
      </c>
      <c r="W14" s="97" t="s">
        <v>2895</v>
      </c>
      <c r="X14" s="99">
        <v>5721921.8099999996</v>
      </c>
      <c r="Y14" s="99">
        <v>11564260</v>
      </c>
      <c r="Z14" s="99">
        <v>9636883.333333334</v>
      </c>
      <c r="AA14" s="99">
        <v>10345480.719999999</v>
      </c>
      <c r="AB14" s="99">
        <v>708597.38666666672</v>
      </c>
      <c r="AC14" s="99">
        <v>7.3529725550964784</v>
      </c>
      <c r="AD14" s="97" t="s">
        <v>2895</v>
      </c>
      <c r="AE14" s="99">
        <v>6195537.6799999997</v>
      </c>
      <c r="AF14" s="99">
        <v>8711571.8900000006</v>
      </c>
      <c r="AG14" s="99">
        <v>7259643.2416666672</v>
      </c>
      <c r="AH14" s="99">
        <v>11606592.01</v>
      </c>
      <c r="AI14" s="99">
        <v>4346948.7683333326</v>
      </c>
      <c r="AJ14" s="99">
        <v>59.87826982163606</v>
      </c>
      <c r="AK14" s="97" t="s">
        <v>2895</v>
      </c>
      <c r="AL14" s="99">
        <v>3457281.29</v>
      </c>
      <c r="AM14" s="99">
        <v>6000000</v>
      </c>
      <c r="AN14" s="99">
        <v>5000000</v>
      </c>
      <c r="AO14" s="99">
        <v>10075355.379999999</v>
      </c>
      <c r="AP14" s="99">
        <v>5075355.38</v>
      </c>
      <c r="AQ14" s="99">
        <v>101.5071076</v>
      </c>
      <c r="AR14" s="97" t="s">
        <v>2895</v>
      </c>
      <c r="AS14" s="99">
        <v>18650819.920000002</v>
      </c>
      <c r="AT14" s="99">
        <v>25000000</v>
      </c>
      <c r="AU14" s="99">
        <v>20833333.333333332</v>
      </c>
      <c r="AV14" s="99">
        <v>30138577.560000002</v>
      </c>
      <c r="AW14" s="99">
        <v>9305244.2266666666</v>
      </c>
      <c r="AX14" s="99">
        <v>44.665172288000001</v>
      </c>
      <c r="AY14" s="97" t="s">
        <v>2895</v>
      </c>
      <c r="AZ14" s="99">
        <v>5531841.0899999999</v>
      </c>
      <c r="BA14" s="99">
        <v>9000000</v>
      </c>
      <c r="BB14" s="99">
        <v>7500000</v>
      </c>
      <c r="BC14" s="99">
        <v>11608159.140000001</v>
      </c>
      <c r="BD14" s="99">
        <v>4108159.14</v>
      </c>
      <c r="BE14" s="99">
        <v>54.775455200000003</v>
      </c>
      <c r="BF14" s="97" t="s">
        <v>2895</v>
      </c>
      <c r="BG14" s="94">
        <v>5231616.4400000004</v>
      </c>
      <c r="BH14" s="94">
        <v>14825987.9</v>
      </c>
      <c r="BI14" s="94">
        <v>12354989.916666668</v>
      </c>
      <c r="BJ14" s="94">
        <v>11266423.120000001</v>
      </c>
      <c r="BK14" s="94">
        <v>-1088566.7966666666</v>
      </c>
      <c r="BL14" s="94">
        <v>-8.8107461358443437</v>
      </c>
      <c r="BM14" s="93" t="s">
        <v>2896</v>
      </c>
      <c r="BN14" s="99">
        <v>7831712.4800000004</v>
      </c>
      <c r="BO14" s="99">
        <v>12900000</v>
      </c>
      <c r="BP14" s="99">
        <v>10750000</v>
      </c>
      <c r="BQ14" s="99">
        <v>13242256.09</v>
      </c>
      <c r="BR14" s="99">
        <v>2492256.09</v>
      </c>
      <c r="BS14" s="99">
        <v>23.183777581395351</v>
      </c>
      <c r="BT14" s="97" t="s">
        <v>2895</v>
      </c>
      <c r="BU14" s="99">
        <v>6888442.9299999997</v>
      </c>
      <c r="BV14" s="99">
        <v>12743300</v>
      </c>
      <c r="BW14" s="99">
        <v>10619416.666666668</v>
      </c>
      <c r="BX14" s="99">
        <v>11425591.74</v>
      </c>
      <c r="BY14" s="99">
        <v>806175.07333333325</v>
      </c>
      <c r="BZ14" s="99">
        <v>7.5915193709635655</v>
      </c>
      <c r="CA14" s="97" t="s">
        <v>2895</v>
      </c>
      <c r="CB14" s="99">
        <v>23944884.48</v>
      </c>
      <c r="CC14" s="99">
        <v>35507055.079999998</v>
      </c>
      <c r="CD14" s="99">
        <v>29589212.566666666</v>
      </c>
      <c r="CE14" s="99">
        <v>25986353.07</v>
      </c>
      <c r="CF14" s="99">
        <v>-3602859.4966666671</v>
      </c>
      <c r="CG14" s="99">
        <v>-12.1762601439601</v>
      </c>
      <c r="CH14" s="97" t="s">
        <v>2896</v>
      </c>
      <c r="CI14" s="99">
        <v>3017803.68</v>
      </c>
      <c r="CJ14" s="99">
        <v>8000000</v>
      </c>
      <c r="CK14" s="99">
        <v>6666666.666666667</v>
      </c>
      <c r="CL14" s="99">
        <v>6732659.4399999995</v>
      </c>
      <c r="CM14" s="99">
        <v>65992.773333333331</v>
      </c>
      <c r="CN14" s="99">
        <v>0.98989159999999998</v>
      </c>
      <c r="CO14" s="97" t="s">
        <v>2895</v>
      </c>
      <c r="CP14" s="99">
        <v>10824729.539999999</v>
      </c>
      <c r="CQ14" s="99">
        <v>11700368.119999999</v>
      </c>
      <c r="CR14" s="99">
        <v>9750306.7666666657</v>
      </c>
      <c r="CS14" s="99">
        <v>19656517.879999999</v>
      </c>
      <c r="CT14" s="99">
        <v>9906211.1133333333</v>
      </c>
      <c r="CU14" s="99">
        <v>101.59896863142457</v>
      </c>
      <c r="CV14" s="97" t="s">
        <v>2895</v>
      </c>
      <c r="CW14" s="99">
        <v>5412848.8600000003</v>
      </c>
      <c r="CX14" s="99">
        <v>4830000</v>
      </c>
      <c r="CY14" s="99">
        <v>4025000</v>
      </c>
      <c r="CZ14" s="99">
        <v>9293490.3599999994</v>
      </c>
      <c r="DA14" s="99">
        <v>5268490.3600000003</v>
      </c>
      <c r="DB14" s="99">
        <v>130.89417043478258</v>
      </c>
      <c r="DC14" s="97" t="s">
        <v>2895</v>
      </c>
      <c r="DD14" s="99">
        <v>5276618.4800000004</v>
      </c>
      <c r="DE14" s="99">
        <v>4000000</v>
      </c>
      <c r="DF14" s="99">
        <v>3333333.3333333335</v>
      </c>
      <c r="DG14" s="99">
        <v>4010013.49</v>
      </c>
      <c r="DH14" s="99">
        <v>676680.15666666673</v>
      </c>
      <c r="DI14" s="99">
        <v>20.300404700000001</v>
      </c>
      <c r="DJ14" s="97" t="s">
        <v>2895</v>
      </c>
      <c r="DK14" s="15">
        <f t="shared" si="1"/>
        <v>285604828.19999999</v>
      </c>
      <c r="DL14" s="15">
        <f t="shared" si="0"/>
        <v>356444772.98999995</v>
      </c>
      <c r="DM14" s="15">
        <f t="shared" si="0"/>
        <v>297037310.82499999</v>
      </c>
      <c r="DN14" s="15">
        <f t="shared" si="2"/>
        <v>372038768.88999999</v>
      </c>
      <c r="DO14" s="15">
        <f t="shared" si="3"/>
        <v>75001458.064999998</v>
      </c>
      <c r="DP14" s="15">
        <f t="shared" si="4"/>
        <v>25.249844154826473</v>
      </c>
      <c r="DQ14" s="15" t="str">
        <f t="shared" si="5"/>
        <v>OK</v>
      </c>
    </row>
    <row r="15" spans="1:121" s="25" customFormat="1" ht="14.25" customHeight="1" x14ac:dyDescent="0.25">
      <c r="A15" s="37" t="s">
        <v>2870</v>
      </c>
      <c r="B15" s="37" t="s">
        <v>2871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100"/>
      <c r="I15" s="97" t="s">
        <v>2895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00"/>
      <c r="P15" s="97" t="s">
        <v>2895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100"/>
      <c r="W15" s="97" t="s">
        <v>2895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100"/>
      <c r="AD15" s="97" t="s">
        <v>2895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100"/>
      <c r="AK15" s="97" t="s">
        <v>2895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100"/>
      <c r="AR15" s="97" t="s">
        <v>2895</v>
      </c>
      <c r="AS15" s="99">
        <v>0</v>
      </c>
      <c r="AT15" s="100"/>
      <c r="AU15" s="100"/>
      <c r="AV15" s="99">
        <v>0</v>
      </c>
      <c r="AW15" s="100"/>
      <c r="AX15" s="100"/>
      <c r="AY15" s="97" t="s">
        <v>2902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100"/>
      <c r="BF15" s="97" t="s">
        <v>2895</v>
      </c>
      <c r="BG15" s="94">
        <v>0</v>
      </c>
      <c r="BH15" s="135"/>
      <c r="BI15" s="135"/>
      <c r="BJ15" s="94">
        <v>0</v>
      </c>
      <c r="BK15" s="135"/>
      <c r="BL15" s="135"/>
      <c r="BM15" s="93" t="s">
        <v>2902</v>
      </c>
      <c r="BN15" s="99">
        <v>0</v>
      </c>
      <c r="BO15" s="100"/>
      <c r="BP15" s="100"/>
      <c r="BQ15" s="99">
        <v>0</v>
      </c>
      <c r="BR15" s="100"/>
      <c r="BS15" s="100"/>
      <c r="BT15" s="97" t="s">
        <v>2902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100"/>
      <c r="CA15" s="97" t="s">
        <v>2895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100"/>
      <c r="CH15" s="97" t="s">
        <v>2895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100"/>
      <c r="CO15" s="97" t="s">
        <v>2895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100"/>
      <c r="CV15" s="97" t="s">
        <v>2895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100"/>
      <c r="DC15" s="97" t="s">
        <v>2895</v>
      </c>
      <c r="DD15" s="99">
        <v>0</v>
      </c>
      <c r="DE15" s="100"/>
      <c r="DF15" s="100"/>
      <c r="DG15" s="99">
        <v>0</v>
      </c>
      <c r="DH15" s="100"/>
      <c r="DI15" s="100"/>
      <c r="DJ15" s="97" t="s">
        <v>2902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 x14ac:dyDescent="0.25">
      <c r="A16" s="37" t="s">
        <v>2809</v>
      </c>
      <c r="B16" s="36" t="s">
        <v>2810</v>
      </c>
      <c r="C16" s="99">
        <v>28235579.93</v>
      </c>
      <c r="D16" s="99">
        <v>49217693.509999998</v>
      </c>
      <c r="E16" s="99">
        <v>41014744.591666669</v>
      </c>
      <c r="F16" s="99">
        <v>25960763.509999998</v>
      </c>
      <c r="G16" s="99">
        <v>-15053981.081666665</v>
      </c>
      <c r="H16" s="99">
        <v>-36.70382744435112</v>
      </c>
      <c r="I16" s="97" t="s">
        <v>2896</v>
      </c>
      <c r="J16" s="99">
        <v>16280011.369999999</v>
      </c>
      <c r="K16" s="99">
        <v>17226000</v>
      </c>
      <c r="L16" s="99">
        <v>14355000</v>
      </c>
      <c r="M16" s="99">
        <v>8190789.0999999996</v>
      </c>
      <c r="N16" s="99">
        <v>-6164210.9000000004</v>
      </c>
      <c r="O16" s="99">
        <v>-42.941211424590733</v>
      </c>
      <c r="P16" s="97" t="s">
        <v>2896</v>
      </c>
      <c r="Q16" s="99">
        <v>2447694.6800000002</v>
      </c>
      <c r="R16" s="99">
        <v>3402114.57</v>
      </c>
      <c r="S16" s="99">
        <v>2835095.4750000001</v>
      </c>
      <c r="T16" s="99">
        <v>3402114.57</v>
      </c>
      <c r="U16" s="99">
        <v>567019.09499999997</v>
      </c>
      <c r="V16" s="99">
        <v>20</v>
      </c>
      <c r="W16" s="97" t="s">
        <v>2895</v>
      </c>
      <c r="X16" s="99">
        <v>2101603.84</v>
      </c>
      <c r="Y16" s="99">
        <v>1721664.37</v>
      </c>
      <c r="Z16" s="99">
        <v>1434720.3083333333</v>
      </c>
      <c r="AA16" s="99">
        <v>1022664.37</v>
      </c>
      <c r="AB16" s="99">
        <v>-412055.9383333333</v>
      </c>
      <c r="AC16" s="99">
        <v>-28.720297324849675</v>
      </c>
      <c r="AD16" s="97" t="s">
        <v>2896</v>
      </c>
      <c r="AE16" s="99">
        <v>3952000</v>
      </c>
      <c r="AF16" s="99">
        <v>3248000</v>
      </c>
      <c r="AG16" s="99">
        <v>2706666.6666666665</v>
      </c>
      <c r="AH16" s="99">
        <v>3248000</v>
      </c>
      <c r="AI16" s="99">
        <v>541333.33333333337</v>
      </c>
      <c r="AJ16" s="99">
        <v>20</v>
      </c>
      <c r="AK16" s="97" t="s">
        <v>2895</v>
      </c>
      <c r="AL16" s="99">
        <v>3588133.33</v>
      </c>
      <c r="AM16" s="99">
        <v>739100</v>
      </c>
      <c r="AN16" s="99">
        <v>615916.66666666674</v>
      </c>
      <c r="AO16" s="99">
        <v>739100</v>
      </c>
      <c r="AP16" s="99">
        <v>123183.33333333336</v>
      </c>
      <c r="AQ16" s="99">
        <v>20</v>
      </c>
      <c r="AR16" s="97" t="s">
        <v>2895</v>
      </c>
      <c r="AS16" s="99">
        <v>4493333.33</v>
      </c>
      <c r="AT16" s="99">
        <v>3341730</v>
      </c>
      <c r="AU16" s="99">
        <v>2784775</v>
      </c>
      <c r="AV16" s="99">
        <v>3341730</v>
      </c>
      <c r="AW16" s="99">
        <v>556955</v>
      </c>
      <c r="AX16" s="99">
        <v>20</v>
      </c>
      <c r="AY16" s="97" t="s">
        <v>2895</v>
      </c>
      <c r="AZ16" s="99">
        <v>2919012.97</v>
      </c>
      <c r="BA16" s="99">
        <v>1040663.68</v>
      </c>
      <c r="BB16" s="99">
        <v>867219.7333333334</v>
      </c>
      <c r="BC16" s="99">
        <v>1040663.68</v>
      </c>
      <c r="BD16" s="99">
        <v>173443.94666666668</v>
      </c>
      <c r="BE16" s="99">
        <v>20</v>
      </c>
      <c r="BF16" s="97" t="s">
        <v>2895</v>
      </c>
      <c r="BG16" s="94">
        <v>1868726.54</v>
      </c>
      <c r="BH16" s="94">
        <v>1158344.9099999999</v>
      </c>
      <c r="BI16" s="94">
        <v>965287.42500000005</v>
      </c>
      <c r="BJ16" s="94">
        <v>1158344.9099999999</v>
      </c>
      <c r="BK16" s="94">
        <v>193057.48499999999</v>
      </c>
      <c r="BL16" s="94">
        <v>20</v>
      </c>
      <c r="BM16" s="93" t="s">
        <v>2895</v>
      </c>
      <c r="BN16" s="99">
        <v>2166672.48</v>
      </c>
      <c r="BO16" s="99">
        <v>889932.91</v>
      </c>
      <c r="BP16" s="99">
        <v>741610.75833333342</v>
      </c>
      <c r="BQ16" s="99">
        <v>889932.91</v>
      </c>
      <c r="BR16" s="99">
        <v>148322.1516666667</v>
      </c>
      <c r="BS16" s="99">
        <v>20</v>
      </c>
      <c r="BT16" s="97" t="s">
        <v>2895</v>
      </c>
      <c r="BU16" s="99">
        <v>7016658.4500000002</v>
      </c>
      <c r="BV16" s="99">
        <v>1170798.03</v>
      </c>
      <c r="BW16" s="99">
        <v>975665.02500000002</v>
      </c>
      <c r="BX16" s="99">
        <v>670798.03</v>
      </c>
      <c r="BY16" s="99">
        <v>-304866.995</v>
      </c>
      <c r="BZ16" s="99">
        <v>-31.247096819935717</v>
      </c>
      <c r="CA16" s="97" t="s">
        <v>2896</v>
      </c>
      <c r="CB16" s="99">
        <v>32203520</v>
      </c>
      <c r="CC16" s="99">
        <v>29173714.289999999</v>
      </c>
      <c r="CD16" s="99">
        <v>24311428.574999999</v>
      </c>
      <c r="CE16" s="99">
        <v>26768600</v>
      </c>
      <c r="CF16" s="99">
        <v>2457171.4249999998</v>
      </c>
      <c r="CG16" s="99">
        <v>10.107063093473519</v>
      </c>
      <c r="CH16" s="97" t="s">
        <v>2895</v>
      </c>
      <c r="CI16" s="99">
        <v>1131718.3999999999</v>
      </c>
      <c r="CJ16" s="99">
        <v>1513041.97</v>
      </c>
      <c r="CK16" s="99">
        <v>1260868.3083333333</v>
      </c>
      <c r="CL16" s="99">
        <v>1513041.97</v>
      </c>
      <c r="CM16" s="99">
        <v>252173.66166666665</v>
      </c>
      <c r="CN16" s="99">
        <v>20</v>
      </c>
      <c r="CO16" s="97" t="s">
        <v>2895</v>
      </c>
      <c r="CP16" s="99">
        <v>2533775.13</v>
      </c>
      <c r="CQ16" s="99">
        <v>1354978.52</v>
      </c>
      <c r="CR16" s="99">
        <v>1129148.7666666668</v>
      </c>
      <c r="CS16" s="99">
        <v>1354978.52</v>
      </c>
      <c r="CT16" s="99">
        <v>225829.75333333333</v>
      </c>
      <c r="CU16" s="99">
        <v>20</v>
      </c>
      <c r="CV16" s="97" t="s">
        <v>2895</v>
      </c>
      <c r="CW16" s="99">
        <v>1290890.1000000001</v>
      </c>
      <c r="CX16" s="99">
        <v>671241.49</v>
      </c>
      <c r="CY16" s="99">
        <v>559367.90833333344</v>
      </c>
      <c r="CZ16" s="99">
        <v>671241.49</v>
      </c>
      <c r="DA16" s="99">
        <v>111873.58166666668</v>
      </c>
      <c r="DB16" s="99">
        <v>20</v>
      </c>
      <c r="DC16" s="97" t="s">
        <v>2895</v>
      </c>
      <c r="DD16" s="99">
        <v>528962.64</v>
      </c>
      <c r="DE16" s="99">
        <v>635719.53</v>
      </c>
      <c r="DF16" s="99">
        <v>529766.27500000002</v>
      </c>
      <c r="DG16" s="99">
        <v>635719.53</v>
      </c>
      <c r="DH16" s="99">
        <v>105953.255</v>
      </c>
      <c r="DI16" s="99">
        <v>20</v>
      </c>
      <c r="DJ16" s="97" t="s">
        <v>2895</v>
      </c>
      <c r="DK16" s="15">
        <f t="shared" si="1"/>
        <v>112758293.18999998</v>
      </c>
      <c r="DL16" s="15">
        <f t="shared" si="0"/>
        <v>116504737.78</v>
      </c>
      <c r="DM16" s="15">
        <f t="shared" si="0"/>
        <v>97087281.483333349</v>
      </c>
      <c r="DN16" s="15">
        <f t="shared" si="2"/>
        <v>80608482.589999974</v>
      </c>
      <c r="DO16" s="15">
        <f t="shared" si="3"/>
        <v>-16478798.893333375</v>
      </c>
      <c r="DP16" s="15">
        <f t="shared" si="4"/>
        <v>-16.973179845562196</v>
      </c>
      <c r="DQ16" s="15" t="str">
        <f t="shared" si="5"/>
        <v>Not OK</v>
      </c>
    </row>
    <row r="17" spans="1:197" s="26" customFormat="1" ht="14.25" customHeight="1" x14ac:dyDescent="0.2">
      <c r="A17" s="24"/>
      <c r="B17" s="24" t="s">
        <v>2811</v>
      </c>
      <c r="C17" s="24">
        <f>SUM(C5:C16)</f>
        <v>1806419996.9200001</v>
      </c>
      <c r="D17" s="24">
        <f>SUM(D5:D16)</f>
        <v>1776108504.55</v>
      </c>
      <c r="E17" s="24">
        <f>SUM(E5:E16)</f>
        <v>1480090420.4583333</v>
      </c>
      <c r="F17" s="24">
        <f>SUM(F5:F16)</f>
        <v>1712332415.8800001</v>
      </c>
      <c r="G17" s="24">
        <f>F17-E17</f>
        <v>232241995.42166686</v>
      </c>
      <c r="H17" s="24">
        <f>G17/E17*100</f>
        <v>15.691068073378212</v>
      </c>
      <c r="I17" s="24"/>
      <c r="J17" s="24">
        <f>SUM(J5:J16)</f>
        <v>513924305.95000005</v>
      </c>
      <c r="K17" s="24">
        <f>SUM(K5:K16)</f>
        <v>566376000</v>
      </c>
      <c r="L17" s="24">
        <f>SUM(L5:L16)</f>
        <v>471980000</v>
      </c>
      <c r="M17" s="24">
        <f>SUM(M5:M16)</f>
        <v>551220646.32000005</v>
      </c>
      <c r="N17" s="24">
        <f>M17-L17</f>
        <v>79240646.320000052</v>
      </c>
      <c r="O17" s="24">
        <f t="shared" ref="O17" si="6">N17/L17*100</f>
        <v>16.788983923047599</v>
      </c>
      <c r="P17" s="24">
        <f>SUM(P5:P16)</f>
        <v>0</v>
      </c>
      <c r="Q17" s="24">
        <f>SUM(Q5:Q16)</f>
        <v>119185874.58000001</v>
      </c>
      <c r="R17" s="24">
        <f>SUM(R5:R16)</f>
        <v>181246798.94</v>
      </c>
      <c r="S17" s="24">
        <f>SUM(S5:S16)</f>
        <v>151038999.1166667</v>
      </c>
      <c r="T17" s="24">
        <f>SUM(T5:T16)</f>
        <v>160147195.96999997</v>
      </c>
      <c r="U17" s="24">
        <f t="shared" ref="U17" si="7">T17-S17</f>
        <v>9108196.8533332646</v>
      </c>
      <c r="V17" s="24">
        <f t="shared" ref="V17" si="8">U17/S17*100</f>
        <v>6.030360970743617</v>
      </c>
      <c r="W17" s="24">
        <f>SUM(W5:W16)</f>
        <v>0</v>
      </c>
      <c r="X17" s="24">
        <f>SUM(X5:X16)</f>
        <v>98160181.349999994</v>
      </c>
      <c r="Y17" s="24">
        <f>SUM(Y5:Y16)</f>
        <v>137995834.74000001</v>
      </c>
      <c r="Z17" s="24">
        <f>SUM(Z5:Z16)</f>
        <v>114996528.95</v>
      </c>
      <c r="AA17" s="24">
        <f>SUM(AA5:AA16)</f>
        <v>193051994.10999998</v>
      </c>
      <c r="AB17" s="24">
        <f t="shared" ref="AB17" si="9">AA17-Z17</f>
        <v>78055465.159999982</v>
      </c>
      <c r="AC17" s="24">
        <f t="shared" ref="AC17" si="10">AB17/Z17*100</f>
        <v>67.876366245748315</v>
      </c>
      <c r="AD17" s="24">
        <f>SUM(AD5:AD16)</f>
        <v>0</v>
      </c>
      <c r="AE17" s="24">
        <f>SUM(AE5:AE16)</f>
        <v>95200799.25</v>
      </c>
      <c r="AF17" s="24">
        <f>SUM(AF5:AF16)</f>
        <v>106616444.83</v>
      </c>
      <c r="AG17" s="24">
        <f>SUM(AG5:AG16)</f>
        <v>88847037.358333334</v>
      </c>
      <c r="AH17" s="24">
        <f>SUM(AH5:AH16)</f>
        <v>106290210.01000001</v>
      </c>
      <c r="AI17" s="24">
        <f t="shared" ref="AI17" si="11">AH17-AG17</f>
        <v>17443172.651666671</v>
      </c>
      <c r="AJ17" s="24">
        <f t="shared" ref="AJ17" si="12">AI17/AG17*100</f>
        <v>19.632812944922133</v>
      </c>
      <c r="AK17" s="24">
        <f>SUM(AK5:AK16)</f>
        <v>0</v>
      </c>
      <c r="AL17" s="24">
        <f>SUM(AL5:AL16)</f>
        <v>73704039.370000005</v>
      </c>
      <c r="AM17" s="24">
        <f>SUM(AM5:AM16)</f>
        <v>86599100</v>
      </c>
      <c r="AN17" s="24">
        <f>SUM(AN5:AN16)</f>
        <v>72165916.666666672</v>
      </c>
      <c r="AO17" s="24">
        <f>SUM(AO5:AO16)</f>
        <v>76467286.120000005</v>
      </c>
      <c r="AP17" s="24">
        <f t="shared" ref="AP17" si="13">AO17-AN17</f>
        <v>4301369.4533333331</v>
      </c>
      <c r="AQ17" s="24">
        <f t="shared" ref="AQ17" si="14">AP17/AN17*100</f>
        <v>5.960389131064872</v>
      </c>
      <c r="AR17" s="24">
        <f>SUM(AR5:AR16)</f>
        <v>0</v>
      </c>
      <c r="AS17" s="24">
        <f>SUM(AS5:AS16)</f>
        <v>270944618.55000001</v>
      </c>
      <c r="AT17" s="24">
        <f>SUM(AT5:AT16)</f>
        <v>317341730</v>
      </c>
      <c r="AU17" s="24">
        <f>SUM(AU5:AU16)</f>
        <v>264451441.66666669</v>
      </c>
      <c r="AV17" s="24">
        <f>SUM(AV5:AV16)</f>
        <v>386178090.82999998</v>
      </c>
      <c r="AW17" s="24">
        <f t="shared" ref="AW17" si="15">AV17-AU17</f>
        <v>121726649.1633333</v>
      </c>
      <c r="AX17" s="24">
        <f t="shared" ref="AX17" si="16">AW17/AU17*100</f>
        <v>46.029867863895475</v>
      </c>
      <c r="AY17" s="24">
        <f>SUM(AY5:AY16)</f>
        <v>0</v>
      </c>
      <c r="AZ17" s="24">
        <f>SUM(AZ5:AZ16)</f>
        <v>98124020.349999994</v>
      </c>
      <c r="BA17" s="24">
        <f>SUM(BA5:BA16)</f>
        <v>106895769.68000001</v>
      </c>
      <c r="BB17" s="24">
        <f>SUM(BB5:BB16)</f>
        <v>89079808.066666678</v>
      </c>
      <c r="BC17" s="24">
        <f>SUM(BC5:BC16)</f>
        <v>98372550.670000017</v>
      </c>
      <c r="BD17" s="24">
        <f t="shared" ref="BD17" si="17">BC17-BB17</f>
        <v>9292742.6033333391</v>
      </c>
      <c r="BE17" s="24">
        <f t="shared" ref="BE17" si="18">BD17/BB17*100</f>
        <v>10.431929305885705</v>
      </c>
      <c r="BF17" s="24">
        <f>SUM(BF5:BF16)</f>
        <v>0</v>
      </c>
      <c r="BG17" s="24">
        <f>SUM(BG5:BG16)</f>
        <v>97416531.769999996</v>
      </c>
      <c r="BH17" s="24">
        <f>SUM(BH5:BH16)</f>
        <v>150001800.75999999</v>
      </c>
      <c r="BI17" s="24">
        <f>SUM(BI5:BI16)</f>
        <v>125001500.63333334</v>
      </c>
      <c r="BJ17" s="24">
        <f>SUM(BJ5:BJ16)</f>
        <v>126592346.7</v>
      </c>
      <c r="BK17" s="24">
        <f t="shared" ref="BK17" si="19">BJ17-BI17</f>
        <v>1590846.0666666627</v>
      </c>
      <c r="BL17" s="24">
        <f t="shared" ref="BL17" si="20">BK17/BI17*100</f>
        <v>1.2726615749462786</v>
      </c>
      <c r="BM17" s="24">
        <f>SUM(BM5:BM16)</f>
        <v>0</v>
      </c>
      <c r="BN17" s="24">
        <f>SUM(BN5:BN16)</f>
        <v>108622748.80000001</v>
      </c>
      <c r="BO17" s="24">
        <f>SUM(BO5:BO16)</f>
        <v>147271269.78999999</v>
      </c>
      <c r="BP17" s="24">
        <f>SUM(BP5:BP16)</f>
        <v>122726058.15833335</v>
      </c>
      <c r="BQ17" s="24">
        <f>SUM(BQ5:BQ16)</f>
        <v>142912373.72999999</v>
      </c>
      <c r="BR17" s="24">
        <f t="shared" ref="BR17" si="21">BQ17-BP17</f>
        <v>20186315.571666643</v>
      </c>
      <c r="BS17" s="24">
        <f t="shared" ref="BS17" si="22">BR17/BP17*100</f>
        <v>16.448271764439419</v>
      </c>
      <c r="BT17" s="24">
        <f>SUM(BT5:BT16)</f>
        <v>0</v>
      </c>
      <c r="BU17" s="24">
        <f>SUM(BU5:BU16)</f>
        <v>117089325.75000001</v>
      </c>
      <c r="BV17" s="24">
        <f>SUM(BV5:BV16)</f>
        <v>131140298.03</v>
      </c>
      <c r="BW17" s="24">
        <f>SUM(BW5:BW16)</f>
        <v>109283581.69166668</v>
      </c>
      <c r="BX17" s="24">
        <f>SUM(BX5:BX16)</f>
        <v>134400529.96000001</v>
      </c>
      <c r="BY17" s="24">
        <f t="shared" ref="BY17" si="23">BX17-BW17</f>
        <v>25116948.268333331</v>
      </c>
      <c r="BZ17" s="24">
        <f t="shared" ref="BZ17" si="24">BY17/BW17*100</f>
        <v>22.983276974942523</v>
      </c>
      <c r="CA17" s="24">
        <f>SUM(CA5:CA16)</f>
        <v>0</v>
      </c>
      <c r="CB17" s="24">
        <f>SUM(CB5:CB16)</f>
        <v>218010683.28999999</v>
      </c>
      <c r="CC17" s="24">
        <f>SUM(CC5:CC16)</f>
        <v>295487238.99000001</v>
      </c>
      <c r="CD17" s="24">
        <f>SUM(CD5:CD16)</f>
        <v>246239365.82499999</v>
      </c>
      <c r="CE17" s="24">
        <f>SUM(CE5:CE16)</f>
        <v>213275074.38</v>
      </c>
      <c r="CF17" s="24">
        <f t="shared" ref="CF17" si="25">CE17-CD17</f>
        <v>-32964291.444999993</v>
      </c>
      <c r="CG17" s="24">
        <f t="shared" ref="CG17" si="26">CF17/CD17*100</f>
        <v>-13.387092406836121</v>
      </c>
      <c r="CH17" s="24">
        <f>SUM(CH5:CH16)</f>
        <v>0</v>
      </c>
      <c r="CI17" s="24">
        <f>SUM(CI5:CI16)</f>
        <v>49974240.890000001</v>
      </c>
      <c r="CJ17" s="24">
        <f>SUM(CJ5:CJ16)</f>
        <v>62693041.969999999</v>
      </c>
      <c r="CK17" s="24">
        <f>SUM(CK5:CK16)</f>
        <v>52244201.641666658</v>
      </c>
      <c r="CL17" s="24">
        <f>SUM(CL5:CL16)</f>
        <v>57150898.539999992</v>
      </c>
      <c r="CM17" s="24">
        <f t="shared" ref="CM17" si="27">CL17-CK17</f>
        <v>4906696.8983333334</v>
      </c>
      <c r="CN17" s="24">
        <f t="shared" ref="CN17" si="28">CM17/CK17*100</f>
        <v>9.3918497060926729</v>
      </c>
      <c r="CO17" s="24">
        <f>SUM(CO5:CO16)</f>
        <v>0</v>
      </c>
      <c r="CP17" s="24">
        <f>SUM(CP5:CP16)</f>
        <v>164174684.16999999</v>
      </c>
      <c r="CQ17" s="24">
        <f>SUM(CQ5:CQ16)</f>
        <v>206449526.81000003</v>
      </c>
      <c r="CR17" s="24">
        <f>SUM(CR5:CR16)</f>
        <v>172041272.34166667</v>
      </c>
      <c r="CS17" s="24">
        <f>SUM(CS5:CS16)</f>
        <v>199695263.37999997</v>
      </c>
      <c r="CT17" s="24">
        <f t="shared" ref="CT17" si="29">CS17-CR17</f>
        <v>27653991.038333297</v>
      </c>
      <c r="CU17" s="24">
        <f t="shared" ref="CU17" si="30">CT17/CR17*100</f>
        <v>16.074044711442056</v>
      </c>
      <c r="CV17" s="24">
        <f>SUM(CV5:CV16)</f>
        <v>0</v>
      </c>
      <c r="CW17" s="24">
        <f>SUM(CW5:CW16)</f>
        <v>57377557.759999998</v>
      </c>
      <c r="CX17" s="24">
        <f>SUM(CX5:CX16)</f>
        <v>57055241.490000002</v>
      </c>
      <c r="CY17" s="24">
        <f>SUM(CY5:CY16)</f>
        <v>47546034.575000003</v>
      </c>
      <c r="CZ17" s="24">
        <f>SUM(CZ5:CZ16)</f>
        <v>78496571.799999982</v>
      </c>
      <c r="DA17" s="24">
        <f t="shared" ref="DA17" si="31">CZ17-CY17</f>
        <v>30950537.224999979</v>
      </c>
      <c r="DB17" s="24">
        <f t="shared" ref="DB17" si="32">DA17/CY17*100</f>
        <v>65.095938076976807</v>
      </c>
      <c r="DC17" s="24">
        <f>SUM(DC5:DC16)</f>
        <v>0</v>
      </c>
      <c r="DD17" s="24">
        <f>SUM(DD5:DD16)</f>
        <v>59581460.859999999</v>
      </c>
      <c r="DE17" s="24">
        <f>SUM(DE5:DE16)</f>
        <v>70216719.530000001</v>
      </c>
      <c r="DF17" s="24">
        <f>SUM(DF5:DF16)</f>
        <v>58513932.94166667</v>
      </c>
      <c r="DG17" s="24">
        <f>SUM(DG5:DG16)</f>
        <v>60724425.190000005</v>
      </c>
      <c r="DH17" s="87">
        <f t="shared" ref="DH17" si="33">DG17-DF17</f>
        <v>2210492.2483333349</v>
      </c>
      <c r="DI17" s="87">
        <f t="shared" ref="DI17" si="34">DH17/DF17*100</f>
        <v>3.7777194886848648</v>
      </c>
      <c r="DJ17" s="24">
        <f>SUM(DJ5:DJ16)</f>
        <v>0</v>
      </c>
      <c r="DK17" s="24">
        <f>SUM(DK5:DK16)</f>
        <v>3947911069.6099997</v>
      </c>
      <c r="DL17" s="24">
        <f>SUM(DL5:DL16)</f>
        <v>4399495320.1099997</v>
      </c>
      <c r="DM17" s="24">
        <f>SUM(DM5:DM16)</f>
        <v>3666246100.0916662</v>
      </c>
      <c r="DN17" s="24">
        <f>SUM(DN5:DN16)</f>
        <v>4297307873.5900002</v>
      </c>
      <c r="DO17" s="24">
        <f t="shared" ref="DO17" si="35">DN17-DM17</f>
        <v>631061773.49833393</v>
      </c>
      <c r="DP17" s="24">
        <f>DO17/DM17*100</f>
        <v>17.212749942851783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 x14ac:dyDescent="0.25">
      <c r="A18" s="36" t="s">
        <v>2812</v>
      </c>
      <c r="B18" s="36" t="s">
        <v>2813</v>
      </c>
      <c r="C18" s="99">
        <v>257318403.78</v>
      </c>
      <c r="D18" s="99">
        <v>364000000</v>
      </c>
      <c r="E18" s="99">
        <v>303333333.33333331</v>
      </c>
      <c r="F18" s="99">
        <v>287430818.12</v>
      </c>
      <c r="G18" s="99">
        <v>-15902515.213333335</v>
      </c>
      <c r="H18" s="99">
        <v>-5.2425874329670332</v>
      </c>
      <c r="I18" s="97" t="s">
        <v>2895</v>
      </c>
      <c r="J18" s="99">
        <v>50192288.240000002</v>
      </c>
      <c r="K18" s="99">
        <v>56000000</v>
      </c>
      <c r="L18" s="99">
        <v>46666666.666666664</v>
      </c>
      <c r="M18" s="99">
        <v>43455238.049999997</v>
      </c>
      <c r="N18" s="99">
        <v>-3211428.6166666667</v>
      </c>
      <c r="O18" s="99">
        <v>-6.8816327499999996</v>
      </c>
      <c r="P18" s="97" t="s">
        <v>2895</v>
      </c>
      <c r="Q18" s="99">
        <v>10825971.16</v>
      </c>
      <c r="R18" s="99">
        <v>11125940.73</v>
      </c>
      <c r="S18" s="99">
        <v>9271617.2750000004</v>
      </c>
      <c r="T18" s="99">
        <v>9349767.4700000007</v>
      </c>
      <c r="U18" s="99">
        <v>78150.195000000007</v>
      </c>
      <c r="V18" s="99">
        <v>0.84289712012514029</v>
      </c>
      <c r="W18" s="97" t="s">
        <v>2896</v>
      </c>
      <c r="X18" s="99">
        <v>7975548.6900000004</v>
      </c>
      <c r="Y18" s="99">
        <v>9070535.0899999999</v>
      </c>
      <c r="Z18" s="99">
        <v>7558779.2416666662</v>
      </c>
      <c r="AA18" s="99">
        <v>7892240.9500000002</v>
      </c>
      <c r="AB18" s="99">
        <v>333461.70833333337</v>
      </c>
      <c r="AC18" s="99">
        <v>4.4115815222539432</v>
      </c>
      <c r="AD18" s="97" t="s">
        <v>2896</v>
      </c>
      <c r="AE18" s="99">
        <v>7246506.0199999996</v>
      </c>
      <c r="AF18" s="99">
        <v>8706407.7799999993</v>
      </c>
      <c r="AG18" s="99">
        <v>7255339.8166666664</v>
      </c>
      <c r="AH18" s="99">
        <v>5534139.79</v>
      </c>
      <c r="AI18" s="99">
        <v>-1721200.0266666668</v>
      </c>
      <c r="AJ18" s="99">
        <v>-23.723217246321077</v>
      </c>
      <c r="AK18" s="97" t="s">
        <v>2895</v>
      </c>
      <c r="AL18" s="99">
        <v>4389933.29</v>
      </c>
      <c r="AM18" s="99">
        <v>5500000</v>
      </c>
      <c r="AN18" s="99">
        <v>4583333.333333333</v>
      </c>
      <c r="AO18" s="99">
        <v>4365009.71</v>
      </c>
      <c r="AP18" s="99">
        <v>-218323.62333333335</v>
      </c>
      <c r="AQ18" s="99">
        <v>-4.7634245090909095</v>
      </c>
      <c r="AR18" s="97" t="s">
        <v>2895</v>
      </c>
      <c r="AS18" s="99">
        <v>28521837.809999999</v>
      </c>
      <c r="AT18" s="99">
        <v>30082575.359999999</v>
      </c>
      <c r="AU18" s="99">
        <v>25068812.800000001</v>
      </c>
      <c r="AV18" s="99">
        <v>38512828.43</v>
      </c>
      <c r="AW18" s="99">
        <v>13444015.630000001</v>
      </c>
      <c r="AX18" s="99">
        <v>53.628449569019878</v>
      </c>
      <c r="AY18" s="97" t="s">
        <v>2896</v>
      </c>
      <c r="AZ18" s="99">
        <v>12302697.119999999</v>
      </c>
      <c r="BA18" s="99">
        <v>10390093</v>
      </c>
      <c r="BB18" s="99">
        <v>8658410.833333334</v>
      </c>
      <c r="BC18" s="99">
        <v>9052660.8499999996</v>
      </c>
      <c r="BD18" s="99">
        <v>394250.01666666666</v>
      </c>
      <c r="BE18" s="99">
        <v>4.5533761824846035</v>
      </c>
      <c r="BF18" s="97" t="s">
        <v>2896</v>
      </c>
      <c r="BG18" s="94">
        <v>6636631.5199999996</v>
      </c>
      <c r="BH18" s="94">
        <v>7688369.8499999996</v>
      </c>
      <c r="BI18" s="94">
        <v>6406974.875</v>
      </c>
      <c r="BJ18" s="94">
        <v>6094109.8099999996</v>
      </c>
      <c r="BK18" s="94">
        <v>-312865.065</v>
      </c>
      <c r="BL18" s="94">
        <v>-4.8831948166489418</v>
      </c>
      <c r="BM18" s="93" t="s">
        <v>2895</v>
      </c>
      <c r="BN18" s="99">
        <v>7155630.4900000002</v>
      </c>
      <c r="BO18" s="99">
        <v>9471067.0700000003</v>
      </c>
      <c r="BP18" s="99">
        <v>7892555.8916666666</v>
      </c>
      <c r="BQ18" s="99">
        <v>5860783.5499999998</v>
      </c>
      <c r="BR18" s="99">
        <v>-2031772.3416666668</v>
      </c>
      <c r="BS18" s="99">
        <v>-25.742894564888772</v>
      </c>
      <c r="BT18" s="97" t="s">
        <v>2895</v>
      </c>
      <c r="BU18" s="99">
        <v>7785392.0499999998</v>
      </c>
      <c r="BV18" s="99">
        <v>7500000</v>
      </c>
      <c r="BW18" s="99">
        <v>6250000</v>
      </c>
      <c r="BX18" s="99">
        <v>6057314.6200000001</v>
      </c>
      <c r="BY18" s="99">
        <v>-192685.38</v>
      </c>
      <c r="BZ18" s="99">
        <v>-3.0829660799999998</v>
      </c>
      <c r="CA18" s="97" t="s">
        <v>2895</v>
      </c>
      <c r="CB18" s="99">
        <v>12766868.6</v>
      </c>
      <c r="CC18" s="99">
        <v>12372732.699999999</v>
      </c>
      <c r="CD18" s="99">
        <v>10310610.583333334</v>
      </c>
      <c r="CE18" s="99">
        <v>10538665.77</v>
      </c>
      <c r="CF18" s="99">
        <v>228055.18666666665</v>
      </c>
      <c r="CG18" s="99">
        <v>2.2118494809154003</v>
      </c>
      <c r="CH18" s="97" t="s">
        <v>2896</v>
      </c>
      <c r="CI18" s="99">
        <v>2323497.16</v>
      </c>
      <c r="CJ18" s="99">
        <v>2400000</v>
      </c>
      <c r="CK18" s="99">
        <v>2000000</v>
      </c>
      <c r="CL18" s="99">
        <v>1779722.56</v>
      </c>
      <c r="CM18" s="99">
        <v>-220277.44</v>
      </c>
      <c r="CN18" s="99">
        <v>-11.013871999999999</v>
      </c>
      <c r="CO18" s="97" t="s">
        <v>2895</v>
      </c>
      <c r="CP18" s="99">
        <v>7215657.6500000004</v>
      </c>
      <c r="CQ18" s="99">
        <v>8000000</v>
      </c>
      <c r="CR18" s="99">
        <v>6666666.666666667</v>
      </c>
      <c r="CS18" s="99">
        <v>5393455.7599999998</v>
      </c>
      <c r="CT18" s="99">
        <v>-1273210.9066666667</v>
      </c>
      <c r="CU18" s="99">
        <v>-19.098163599999999</v>
      </c>
      <c r="CV18" s="97" t="s">
        <v>2895</v>
      </c>
      <c r="CW18" s="99">
        <v>3172531.85</v>
      </c>
      <c r="CX18" s="99">
        <v>3600000</v>
      </c>
      <c r="CY18" s="99">
        <v>3000000</v>
      </c>
      <c r="CZ18" s="99">
        <v>1991247.34</v>
      </c>
      <c r="DA18" s="99">
        <v>-1008752.66</v>
      </c>
      <c r="DB18" s="99">
        <v>-33.625088666666663</v>
      </c>
      <c r="DC18" s="97" t="s">
        <v>2895</v>
      </c>
      <c r="DD18" s="99">
        <v>3282773.66</v>
      </c>
      <c r="DE18" s="99">
        <v>3997670</v>
      </c>
      <c r="DF18" s="99">
        <v>3331391.6666666665</v>
      </c>
      <c r="DG18" s="99">
        <v>3063710.88</v>
      </c>
      <c r="DH18" s="99">
        <v>-267680.78666666668</v>
      </c>
      <c r="DI18" s="99">
        <v>-8.0351040481080229</v>
      </c>
      <c r="DJ18" s="97" t="s">
        <v>2895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511131391.57999998</v>
      </c>
      <c r="DM18" s="15">
        <f t="shared" ref="DM18:DM32" si="36">E18+L18+S18+Z18+AG18+AN18+AU18+BB18+BI18+BP18+BW18+CD18+CK18+CR18+CY18+DF18</f>
        <v>458254492.98333329</v>
      </c>
      <c r="DN18" s="15">
        <f>F18+M18+T18+AA18+AH18+AO18+AV18+BC18+BJ18+BQ18+BX18+CE18+CL18+CS18+CZ18+DG18</f>
        <v>446371713.66000003</v>
      </c>
      <c r="DO18" s="15">
        <f t="shared" ref="DO18:DO32" si="37">DN18-DM18</f>
        <v>-11882779.323333263</v>
      </c>
      <c r="DP18" s="15">
        <f>DO18/DM18*100</f>
        <v>-2.5930524425355586</v>
      </c>
      <c r="DQ18" s="15" t="str">
        <f t="shared" ref="DQ18:DQ32" si="38">IF((DP18&gt;0),"OK","Not OK")</f>
        <v>Not OK</v>
      </c>
    </row>
    <row r="19" spans="1:197" s="25" customFormat="1" ht="15" customHeight="1" x14ac:dyDescent="0.25">
      <c r="A19" s="36" t="s">
        <v>2814</v>
      </c>
      <c r="B19" s="36" t="s">
        <v>2815</v>
      </c>
      <c r="C19" s="99">
        <v>128627580.84</v>
      </c>
      <c r="D19" s="99">
        <v>170000000</v>
      </c>
      <c r="E19" s="99">
        <v>141666666.66666669</v>
      </c>
      <c r="F19" s="99">
        <v>104775611.36</v>
      </c>
      <c r="G19" s="99">
        <v>-36891055.306666665</v>
      </c>
      <c r="H19" s="99">
        <v>-26.040744922352943</v>
      </c>
      <c r="I19" s="97" t="s">
        <v>2895</v>
      </c>
      <c r="J19" s="99">
        <v>32229030.460000001</v>
      </c>
      <c r="K19" s="99">
        <v>40000000</v>
      </c>
      <c r="L19" s="99">
        <v>33333333.333333332</v>
      </c>
      <c r="M19" s="99">
        <v>34073495.350000001</v>
      </c>
      <c r="N19" s="99">
        <v>740162.0166666666</v>
      </c>
      <c r="O19" s="99">
        <v>2.2204860499999999</v>
      </c>
      <c r="P19" s="97" t="s">
        <v>2896</v>
      </c>
      <c r="Q19" s="99">
        <v>3229749.42</v>
      </c>
      <c r="R19" s="99">
        <v>4412076.49</v>
      </c>
      <c r="S19" s="99">
        <v>3676730.4083333332</v>
      </c>
      <c r="T19" s="99">
        <v>3560386.14</v>
      </c>
      <c r="U19" s="99">
        <v>-116344.26833333333</v>
      </c>
      <c r="V19" s="99">
        <v>-3.1643404713502599</v>
      </c>
      <c r="W19" s="97" t="s">
        <v>2895</v>
      </c>
      <c r="X19" s="99">
        <v>1818887.88</v>
      </c>
      <c r="Y19" s="99">
        <v>2191621</v>
      </c>
      <c r="Z19" s="99">
        <v>1826350.8333333333</v>
      </c>
      <c r="AA19" s="99">
        <v>1412080.49</v>
      </c>
      <c r="AB19" s="99">
        <v>-414270.34333333332</v>
      </c>
      <c r="AC19" s="99">
        <v>-22.682955310247529</v>
      </c>
      <c r="AD19" s="97" t="s">
        <v>2895</v>
      </c>
      <c r="AE19" s="99">
        <v>1587027.8</v>
      </c>
      <c r="AF19" s="99">
        <v>2933574.31</v>
      </c>
      <c r="AG19" s="99">
        <v>2444645.2583333333</v>
      </c>
      <c r="AH19" s="99">
        <v>2233605.1800000002</v>
      </c>
      <c r="AI19" s="99">
        <v>-211040.07833333334</v>
      </c>
      <c r="AJ19" s="99">
        <v>-8.6327485598958624</v>
      </c>
      <c r="AK19" s="97" t="s">
        <v>2895</v>
      </c>
      <c r="AL19" s="99">
        <v>1037211.73</v>
      </c>
      <c r="AM19" s="99">
        <v>2000000</v>
      </c>
      <c r="AN19" s="99">
        <v>1666666.6666666667</v>
      </c>
      <c r="AO19" s="99">
        <v>1013059.67</v>
      </c>
      <c r="AP19" s="99">
        <v>-653606.9966666667</v>
      </c>
      <c r="AQ19" s="99">
        <v>-39.216419799999997</v>
      </c>
      <c r="AR19" s="97" t="s">
        <v>2895</v>
      </c>
      <c r="AS19" s="99">
        <v>6934225.4000000004</v>
      </c>
      <c r="AT19" s="99">
        <v>19419728.199999999</v>
      </c>
      <c r="AU19" s="99">
        <v>16183106.833333334</v>
      </c>
      <c r="AV19" s="99">
        <v>10202565.699999999</v>
      </c>
      <c r="AW19" s="99">
        <v>-5980541.1333333328</v>
      </c>
      <c r="AX19" s="99">
        <v>-36.955457285957273</v>
      </c>
      <c r="AY19" s="97" t="s">
        <v>2895</v>
      </c>
      <c r="AZ19" s="99">
        <v>2529187.38</v>
      </c>
      <c r="BA19" s="99">
        <v>3500000</v>
      </c>
      <c r="BB19" s="99">
        <v>2916666.666666667</v>
      </c>
      <c r="BC19" s="99">
        <v>2903009.69</v>
      </c>
      <c r="BD19" s="99">
        <v>-13656.976666666666</v>
      </c>
      <c r="BE19" s="99">
        <v>-0.46823920000000002</v>
      </c>
      <c r="BF19" s="97" t="s">
        <v>2895</v>
      </c>
      <c r="BG19" s="94">
        <v>1248772.28</v>
      </c>
      <c r="BH19" s="94">
        <v>1843756.17</v>
      </c>
      <c r="BI19" s="94">
        <v>1536463.4750000001</v>
      </c>
      <c r="BJ19" s="94">
        <v>1293751.6399999999</v>
      </c>
      <c r="BK19" s="94">
        <v>-242711.83499999999</v>
      </c>
      <c r="BL19" s="94">
        <v>-15.796785211571658</v>
      </c>
      <c r="BM19" s="93" t="s">
        <v>2895</v>
      </c>
      <c r="BN19" s="99">
        <v>1930331.68</v>
      </c>
      <c r="BO19" s="99">
        <v>6660575.46</v>
      </c>
      <c r="BP19" s="99">
        <v>5550479.5499999998</v>
      </c>
      <c r="BQ19" s="99">
        <v>2010677.39</v>
      </c>
      <c r="BR19" s="99">
        <v>-3539802.16</v>
      </c>
      <c r="BS19" s="99">
        <v>-63.774708619546217</v>
      </c>
      <c r="BT19" s="97" t="s">
        <v>2895</v>
      </c>
      <c r="BU19" s="99">
        <v>1844115.48</v>
      </c>
      <c r="BV19" s="99">
        <v>3000000</v>
      </c>
      <c r="BW19" s="99">
        <v>2500000</v>
      </c>
      <c r="BX19" s="99">
        <v>3347325.09</v>
      </c>
      <c r="BY19" s="99">
        <v>847325.09</v>
      </c>
      <c r="BZ19" s="99">
        <v>33.8930036</v>
      </c>
      <c r="CA19" s="97" t="s">
        <v>2896</v>
      </c>
      <c r="CB19" s="99">
        <v>4910006.21</v>
      </c>
      <c r="CC19" s="99">
        <v>8788480.4399999995</v>
      </c>
      <c r="CD19" s="99">
        <v>7323733.7000000002</v>
      </c>
      <c r="CE19" s="99">
        <v>7789660.9899999993</v>
      </c>
      <c r="CF19" s="99">
        <v>465927.29</v>
      </c>
      <c r="CG19" s="99">
        <v>6.3618819182352304</v>
      </c>
      <c r="CH19" s="97" t="s">
        <v>2896</v>
      </c>
      <c r="CI19" s="99">
        <v>495469.73</v>
      </c>
      <c r="CJ19" s="99">
        <v>700000</v>
      </c>
      <c r="CK19" s="99">
        <v>583333.33333333337</v>
      </c>
      <c r="CL19" s="99">
        <v>415005.3</v>
      </c>
      <c r="CM19" s="99">
        <v>-168328.03333333335</v>
      </c>
      <c r="CN19" s="99">
        <v>-28.856234285714283</v>
      </c>
      <c r="CO19" s="97" t="s">
        <v>2895</v>
      </c>
      <c r="CP19" s="99">
        <v>3500295.7</v>
      </c>
      <c r="CQ19" s="99">
        <v>6000000</v>
      </c>
      <c r="CR19" s="99">
        <v>5000000</v>
      </c>
      <c r="CS19" s="99">
        <v>6289301.3499999996</v>
      </c>
      <c r="CT19" s="99">
        <v>1289301.3500000001</v>
      </c>
      <c r="CU19" s="99">
        <v>25.786027000000001</v>
      </c>
      <c r="CV19" s="97" t="s">
        <v>2896</v>
      </c>
      <c r="CW19" s="99">
        <v>2004992.9</v>
      </c>
      <c r="CX19" s="99">
        <v>2100000</v>
      </c>
      <c r="CY19" s="99">
        <v>1750000</v>
      </c>
      <c r="CZ19" s="99">
        <v>1085749.49</v>
      </c>
      <c r="DA19" s="99">
        <v>-664250.51</v>
      </c>
      <c r="DB19" s="99">
        <v>-37.957172</v>
      </c>
      <c r="DC19" s="97" t="s">
        <v>2895</v>
      </c>
      <c r="DD19" s="99">
        <v>708976.68</v>
      </c>
      <c r="DE19" s="99">
        <v>1455580</v>
      </c>
      <c r="DF19" s="99">
        <v>1212983.3333333333</v>
      </c>
      <c r="DG19" s="99">
        <v>854462.39</v>
      </c>
      <c r="DH19" s="99">
        <v>-358520.9433333333</v>
      </c>
      <c r="DI19" s="99">
        <v>-29.556955440442984</v>
      </c>
      <c r="DJ19" s="97" t="s">
        <v>2895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291005392.06999999</v>
      </c>
      <c r="DM19" s="15">
        <f t="shared" si="36"/>
        <v>229171160.05833337</v>
      </c>
      <c r="DN19" s="15">
        <f t="shared" ref="DN19:DN32" si="41">F19+M19+T19+AA19+AH19+AO19+AV19+BC19+BJ19+BQ19+BX19+CE19+CL19+CS19+CZ19+DG19</f>
        <v>183259747.21999997</v>
      </c>
      <c r="DO19" s="15">
        <f t="shared" si="37"/>
        <v>-45911412.838333398</v>
      </c>
      <c r="DP19" s="15">
        <f t="shared" ref="DP19:DP32" si="42">DO19/DM19*100</f>
        <v>-20.033678245834718</v>
      </c>
      <c r="DQ19" s="15" t="str">
        <f t="shared" si="38"/>
        <v>Not OK</v>
      </c>
    </row>
    <row r="20" spans="1:197" s="25" customFormat="1" ht="15" customHeight="1" x14ac:dyDescent="0.25">
      <c r="A20" s="36" t="s">
        <v>2816</v>
      </c>
      <c r="B20" s="36" t="s">
        <v>2817</v>
      </c>
      <c r="C20" s="99">
        <v>1572142.72</v>
      </c>
      <c r="D20" s="99">
        <v>1500000</v>
      </c>
      <c r="E20" s="99">
        <v>1250000</v>
      </c>
      <c r="F20" s="99">
        <v>817350.66</v>
      </c>
      <c r="G20" s="99">
        <v>-432649.34</v>
      </c>
      <c r="H20" s="99">
        <v>-34.611947200000003</v>
      </c>
      <c r="I20" s="97" t="s">
        <v>2895</v>
      </c>
      <c r="J20" s="99">
        <v>618455.52</v>
      </c>
      <c r="K20" s="99">
        <v>500000</v>
      </c>
      <c r="L20" s="99">
        <v>416666.66666666669</v>
      </c>
      <c r="M20" s="99">
        <v>287712.90999999997</v>
      </c>
      <c r="N20" s="99">
        <v>-128953.75666666668</v>
      </c>
      <c r="O20" s="99">
        <v>-30.948901599999999</v>
      </c>
      <c r="P20" s="97" t="s">
        <v>2895</v>
      </c>
      <c r="Q20" s="99">
        <v>277522.34000000003</v>
      </c>
      <c r="R20" s="99">
        <v>894011.73</v>
      </c>
      <c r="S20" s="99">
        <v>745009.77500000002</v>
      </c>
      <c r="T20" s="99">
        <v>316100.21000000002</v>
      </c>
      <c r="U20" s="99">
        <v>-428909.565</v>
      </c>
      <c r="V20" s="99">
        <v>-57.570998313411394</v>
      </c>
      <c r="W20" s="97" t="s">
        <v>2895</v>
      </c>
      <c r="X20" s="99">
        <v>107920.24</v>
      </c>
      <c r="Y20" s="99">
        <v>384216.36</v>
      </c>
      <c r="Z20" s="99">
        <v>320180.3</v>
      </c>
      <c r="AA20" s="99">
        <v>196085.31</v>
      </c>
      <c r="AB20" s="99">
        <v>-124094.99</v>
      </c>
      <c r="AC20" s="99">
        <v>-38.757846750721392</v>
      </c>
      <c r="AD20" s="97" t="s">
        <v>2895</v>
      </c>
      <c r="AE20" s="99">
        <v>265124.34000000003</v>
      </c>
      <c r="AF20" s="99">
        <v>280758.26</v>
      </c>
      <c r="AG20" s="99">
        <v>233965.21666666667</v>
      </c>
      <c r="AH20" s="99">
        <v>218311.75</v>
      </c>
      <c r="AI20" s="99">
        <v>-15653.466666666667</v>
      </c>
      <c r="AJ20" s="99">
        <v>-6.6905101919352257</v>
      </c>
      <c r="AK20" s="97" t="s">
        <v>2895</v>
      </c>
      <c r="AL20" s="99">
        <v>180569.36</v>
      </c>
      <c r="AM20" s="99">
        <v>220000</v>
      </c>
      <c r="AN20" s="99">
        <v>183333.33333333334</v>
      </c>
      <c r="AO20" s="99">
        <v>191345.99</v>
      </c>
      <c r="AP20" s="99">
        <v>8012.6566666666668</v>
      </c>
      <c r="AQ20" s="99">
        <v>4.3705400000000001</v>
      </c>
      <c r="AR20" s="97" t="s">
        <v>2896</v>
      </c>
      <c r="AS20" s="99">
        <v>729763.54</v>
      </c>
      <c r="AT20" s="99">
        <v>780082.98</v>
      </c>
      <c r="AU20" s="99">
        <v>650069.15</v>
      </c>
      <c r="AV20" s="99">
        <v>353298.61</v>
      </c>
      <c r="AW20" s="99">
        <v>-296770.53999999998</v>
      </c>
      <c r="AX20" s="99">
        <v>-45.652149467483575</v>
      </c>
      <c r="AY20" s="97" t="s">
        <v>2895</v>
      </c>
      <c r="AZ20" s="99">
        <v>228393.94</v>
      </c>
      <c r="BA20" s="99">
        <v>500000</v>
      </c>
      <c r="BB20" s="99">
        <v>416666.66666666669</v>
      </c>
      <c r="BC20" s="99">
        <v>207280.8</v>
      </c>
      <c r="BD20" s="99">
        <v>-209385.8666666667</v>
      </c>
      <c r="BE20" s="99">
        <v>-50.252608000000002</v>
      </c>
      <c r="BF20" s="97" t="s">
        <v>2895</v>
      </c>
      <c r="BG20" s="94">
        <v>205314.2</v>
      </c>
      <c r="BH20" s="94">
        <v>301579.96999999997</v>
      </c>
      <c r="BI20" s="94">
        <v>251316.64166666669</v>
      </c>
      <c r="BJ20" s="94">
        <v>149603.16</v>
      </c>
      <c r="BK20" s="94">
        <v>-101713.48166666667</v>
      </c>
      <c r="BL20" s="94">
        <v>-40.472242901277554</v>
      </c>
      <c r="BM20" s="93" t="s">
        <v>2895</v>
      </c>
      <c r="BN20" s="99">
        <v>84155.33</v>
      </c>
      <c r="BO20" s="99">
        <v>230000</v>
      </c>
      <c r="BP20" s="99">
        <v>191666.66666666669</v>
      </c>
      <c r="BQ20" s="99">
        <v>0</v>
      </c>
      <c r="BR20" s="99">
        <v>-191666.66666666669</v>
      </c>
      <c r="BS20" s="99">
        <v>-100</v>
      </c>
      <c r="BT20" s="97" t="s">
        <v>2895</v>
      </c>
      <c r="BU20" s="99">
        <v>239295.5</v>
      </c>
      <c r="BV20" s="99">
        <v>400000</v>
      </c>
      <c r="BW20" s="99">
        <v>333333.33333333337</v>
      </c>
      <c r="BX20" s="99">
        <v>264986.01</v>
      </c>
      <c r="BY20" s="99">
        <v>-68347.323333333334</v>
      </c>
      <c r="BZ20" s="99">
        <v>-20.504197000000001</v>
      </c>
      <c r="CA20" s="97" t="s">
        <v>2895</v>
      </c>
      <c r="CB20" s="99">
        <v>523977.5</v>
      </c>
      <c r="CC20" s="99">
        <v>905000</v>
      </c>
      <c r="CD20" s="99">
        <v>754166.66666666674</v>
      </c>
      <c r="CE20" s="99">
        <v>1080886.99</v>
      </c>
      <c r="CF20" s="99">
        <v>326720.32333333336</v>
      </c>
      <c r="CG20" s="99">
        <v>43.322031823204419</v>
      </c>
      <c r="CH20" s="97" t="s">
        <v>2896</v>
      </c>
      <c r="CI20" s="99">
        <v>66268.28</v>
      </c>
      <c r="CJ20" s="99">
        <v>200000</v>
      </c>
      <c r="CK20" s="99">
        <v>166666.66666666669</v>
      </c>
      <c r="CL20" s="99">
        <v>44506.61</v>
      </c>
      <c r="CM20" s="99">
        <v>-122160.05666666669</v>
      </c>
      <c r="CN20" s="99">
        <v>-73.296034000000006</v>
      </c>
      <c r="CO20" s="97" t="s">
        <v>2895</v>
      </c>
      <c r="CP20" s="99">
        <v>99256.53</v>
      </c>
      <c r="CQ20" s="99">
        <v>70000</v>
      </c>
      <c r="CR20" s="99">
        <v>58333.333333333336</v>
      </c>
      <c r="CS20" s="99">
        <v>173076.8</v>
      </c>
      <c r="CT20" s="99">
        <v>114743.46666666669</v>
      </c>
      <c r="CU20" s="99">
        <v>196.70308571428569</v>
      </c>
      <c r="CV20" s="97" t="s">
        <v>2896</v>
      </c>
      <c r="CW20" s="99">
        <v>163579.34</v>
      </c>
      <c r="CX20" s="99">
        <v>380000</v>
      </c>
      <c r="CY20" s="99">
        <v>316666.66666666669</v>
      </c>
      <c r="CZ20" s="99">
        <v>88517.6</v>
      </c>
      <c r="DA20" s="99">
        <v>-228149.06666666668</v>
      </c>
      <c r="DB20" s="99">
        <v>-72.047073684210531</v>
      </c>
      <c r="DC20" s="97" t="s">
        <v>2895</v>
      </c>
      <c r="DD20" s="99">
        <v>63072.2</v>
      </c>
      <c r="DE20" s="99">
        <v>93970</v>
      </c>
      <c r="DF20" s="99">
        <v>78308.333333333328</v>
      </c>
      <c r="DG20" s="99">
        <v>51488.1</v>
      </c>
      <c r="DH20" s="99">
        <v>-26820.233333333334</v>
      </c>
      <c r="DI20" s="99">
        <v>-34.249526444609984</v>
      </c>
      <c r="DJ20" s="97" t="s">
        <v>2895</v>
      </c>
      <c r="DK20" s="15">
        <f t="shared" si="39"/>
        <v>37035385.820000015</v>
      </c>
      <c r="DL20" s="15">
        <f t="shared" si="40"/>
        <v>47139619.29999999</v>
      </c>
      <c r="DM20" s="15">
        <f t="shared" si="36"/>
        <v>6366349.416666667</v>
      </c>
      <c r="DN20" s="15">
        <f t="shared" si="41"/>
        <v>4440551.51</v>
      </c>
      <c r="DO20" s="15">
        <f t="shared" si="37"/>
        <v>-1925797.9066666672</v>
      </c>
      <c r="DP20" s="15">
        <f t="shared" si="42"/>
        <v>-30.249641994595212</v>
      </c>
      <c r="DQ20" s="15" t="str">
        <f t="shared" si="38"/>
        <v>Not OK</v>
      </c>
    </row>
    <row r="21" spans="1:197" s="25" customFormat="1" ht="15" customHeight="1" x14ac:dyDescent="0.25">
      <c r="A21" s="36" t="s">
        <v>2818</v>
      </c>
      <c r="B21" s="36" t="s">
        <v>2819</v>
      </c>
      <c r="C21" s="99">
        <v>94266885.439999998</v>
      </c>
      <c r="D21" s="99">
        <v>90000000</v>
      </c>
      <c r="E21" s="99">
        <v>75000000</v>
      </c>
      <c r="F21" s="99">
        <v>68377438.120000005</v>
      </c>
      <c r="G21" s="99">
        <v>-6622561.8799999999</v>
      </c>
      <c r="H21" s="99">
        <v>-8.8300825066666668</v>
      </c>
      <c r="I21" s="97" t="s">
        <v>2895</v>
      </c>
      <c r="J21" s="99">
        <v>11479776.77</v>
      </c>
      <c r="K21" s="99">
        <v>25000000</v>
      </c>
      <c r="L21" s="99">
        <v>20833333.333333332</v>
      </c>
      <c r="M21" s="99">
        <v>27035171.199999999</v>
      </c>
      <c r="N21" s="99">
        <v>6201837.8666666662</v>
      </c>
      <c r="O21" s="99">
        <v>29.768821760000002</v>
      </c>
      <c r="P21" s="97" t="s">
        <v>2896</v>
      </c>
      <c r="Q21" s="99">
        <v>2918443.33</v>
      </c>
      <c r="R21" s="99">
        <v>5523338</v>
      </c>
      <c r="S21" s="99">
        <v>4602781.666666667</v>
      </c>
      <c r="T21" s="99">
        <v>6947085</v>
      </c>
      <c r="U21" s="99">
        <v>2344303.3333333335</v>
      </c>
      <c r="V21" s="99">
        <v>50.932316653443984</v>
      </c>
      <c r="W21" s="97" t="s">
        <v>2896</v>
      </c>
      <c r="X21" s="99">
        <v>2615087.96</v>
      </c>
      <c r="Y21" s="99">
        <v>3322363</v>
      </c>
      <c r="Z21" s="99">
        <v>2768635.8333333335</v>
      </c>
      <c r="AA21" s="99">
        <v>1552041.33</v>
      </c>
      <c r="AB21" s="99">
        <v>-1216594.5033333334</v>
      </c>
      <c r="AC21" s="99">
        <v>-43.942019701038085</v>
      </c>
      <c r="AD21" s="97" t="s">
        <v>2895</v>
      </c>
      <c r="AE21" s="99">
        <v>3364371.52</v>
      </c>
      <c r="AF21" s="99">
        <v>6289104.6900000004</v>
      </c>
      <c r="AG21" s="99">
        <v>5240920.5750000002</v>
      </c>
      <c r="AH21" s="99">
        <v>4602781.5</v>
      </c>
      <c r="AI21" s="99">
        <v>-638139.07499999995</v>
      </c>
      <c r="AJ21" s="99">
        <v>-12.17608749966603</v>
      </c>
      <c r="AK21" s="97" t="s">
        <v>2895</v>
      </c>
      <c r="AL21" s="99">
        <v>2363576.69</v>
      </c>
      <c r="AM21" s="99">
        <v>4150000</v>
      </c>
      <c r="AN21" s="99">
        <v>3458333.3333333335</v>
      </c>
      <c r="AO21" s="99">
        <v>2212828</v>
      </c>
      <c r="AP21" s="99">
        <v>-1245505.3333333333</v>
      </c>
      <c r="AQ21" s="99">
        <v>-36.014612048192767</v>
      </c>
      <c r="AR21" s="97" t="s">
        <v>2895</v>
      </c>
      <c r="AS21" s="99">
        <v>6530793.4000000004</v>
      </c>
      <c r="AT21" s="99">
        <v>20632623.600000001</v>
      </c>
      <c r="AU21" s="99">
        <v>17193853</v>
      </c>
      <c r="AV21" s="99">
        <v>24960994.859999999</v>
      </c>
      <c r="AW21" s="99">
        <v>7767141.8600000003</v>
      </c>
      <c r="AX21" s="99">
        <v>45.173945944518657</v>
      </c>
      <c r="AY21" s="97" t="s">
        <v>2896</v>
      </c>
      <c r="AZ21" s="99">
        <v>3461525.28</v>
      </c>
      <c r="BA21" s="99">
        <v>6500000</v>
      </c>
      <c r="BB21" s="99">
        <v>5416666.666666667</v>
      </c>
      <c r="BC21" s="99">
        <v>4243864.2300000004</v>
      </c>
      <c r="BD21" s="99">
        <v>-1172802.4366666668</v>
      </c>
      <c r="BE21" s="99">
        <v>-21.65173729230769</v>
      </c>
      <c r="BF21" s="97" t="s">
        <v>2895</v>
      </c>
      <c r="BG21" s="94">
        <v>3483807.88</v>
      </c>
      <c r="BH21" s="94">
        <v>4154593</v>
      </c>
      <c r="BI21" s="94">
        <v>3462160.8333333335</v>
      </c>
      <c r="BJ21" s="94">
        <v>4167656.37</v>
      </c>
      <c r="BK21" s="94">
        <v>705495.53666666674</v>
      </c>
      <c r="BL21" s="94">
        <v>20.377318403992881</v>
      </c>
      <c r="BM21" s="93" t="s">
        <v>2896</v>
      </c>
      <c r="BN21" s="99">
        <v>1358129.33</v>
      </c>
      <c r="BO21" s="99">
        <v>4500000</v>
      </c>
      <c r="BP21" s="99">
        <v>3750000</v>
      </c>
      <c r="BQ21" s="99">
        <v>4655500.43</v>
      </c>
      <c r="BR21" s="99">
        <v>905500.43</v>
      </c>
      <c r="BS21" s="99">
        <v>24.146678133333335</v>
      </c>
      <c r="BT21" s="97" t="s">
        <v>2896</v>
      </c>
      <c r="BU21" s="99">
        <v>1579112</v>
      </c>
      <c r="BV21" s="99">
        <v>2900000</v>
      </c>
      <c r="BW21" s="99">
        <v>2416666.6666666665</v>
      </c>
      <c r="BX21" s="99">
        <v>3258442.6</v>
      </c>
      <c r="BY21" s="99">
        <v>841775.93333333335</v>
      </c>
      <c r="BZ21" s="99">
        <v>34.832107586206895</v>
      </c>
      <c r="CA21" s="97" t="s">
        <v>2896</v>
      </c>
      <c r="CB21" s="99">
        <v>3818041.33</v>
      </c>
      <c r="CC21" s="99">
        <v>10500000</v>
      </c>
      <c r="CD21" s="99">
        <v>8750000</v>
      </c>
      <c r="CE21" s="99">
        <v>6907399.7599999998</v>
      </c>
      <c r="CF21" s="99">
        <v>-1842600.24</v>
      </c>
      <c r="CG21" s="99">
        <v>-21.058288457142858</v>
      </c>
      <c r="CH21" s="97" t="s">
        <v>2895</v>
      </c>
      <c r="CI21" s="99">
        <v>461264.13</v>
      </c>
      <c r="CJ21" s="99">
        <v>1400000</v>
      </c>
      <c r="CK21" s="99">
        <v>1166666.6666666665</v>
      </c>
      <c r="CL21" s="99">
        <v>1427758.04</v>
      </c>
      <c r="CM21" s="99">
        <v>261091.37333333332</v>
      </c>
      <c r="CN21" s="99">
        <v>22.379260571428571</v>
      </c>
      <c r="CO21" s="97" t="s">
        <v>2896</v>
      </c>
      <c r="CP21" s="99">
        <v>3995479.66</v>
      </c>
      <c r="CQ21" s="99">
        <v>4400000</v>
      </c>
      <c r="CR21" s="99">
        <v>3666666.6666666665</v>
      </c>
      <c r="CS21" s="99">
        <v>4683074.92</v>
      </c>
      <c r="CT21" s="99">
        <v>1016408.2533333332</v>
      </c>
      <c r="CU21" s="99">
        <v>27.720225090909093</v>
      </c>
      <c r="CV21" s="97" t="s">
        <v>2896</v>
      </c>
      <c r="CW21" s="99">
        <v>1369972.89</v>
      </c>
      <c r="CX21" s="99">
        <v>1500000</v>
      </c>
      <c r="CY21" s="99">
        <v>1250000</v>
      </c>
      <c r="CZ21" s="99">
        <v>1810363.76</v>
      </c>
      <c r="DA21" s="99">
        <v>560363.76</v>
      </c>
      <c r="DB21" s="99">
        <v>44.829100799999999</v>
      </c>
      <c r="DC21" s="97" t="s">
        <v>2896</v>
      </c>
      <c r="DD21" s="99">
        <v>1609857.06</v>
      </c>
      <c r="DE21" s="99">
        <v>3000000</v>
      </c>
      <c r="DF21" s="99">
        <v>2500000</v>
      </c>
      <c r="DG21" s="99">
        <v>2830340.2</v>
      </c>
      <c r="DH21" s="99">
        <v>330340.2</v>
      </c>
      <c r="DI21" s="99">
        <v>13.213608000000001</v>
      </c>
      <c r="DJ21" s="97" t="s">
        <v>2896</v>
      </c>
      <c r="DK21" s="15">
        <f t="shared" si="39"/>
        <v>133814803.41999997</v>
      </c>
      <c r="DL21" s="15">
        <f t="shared" si="40"/>
        <v>169272022.28999999</v>
      </c>
      <c r="DM21" s="15">
        <f t="shared" si="36"/>
        <v>161476685.24166664</v>
      </c>
      <c r="DN21" s="15">
        <f t="shared" si="41"/>
        <v>169672740.31999993</v>
      </c>
      <c r="DO21" s="15">
        <f t="shared" si="37"/>
        <v>8196055.0783332884</v>
      </c>
      <c r="DP21" s="15">
        <f t="shared" si="42"/>
        <v>5.0756894508126917</v>
      </c>
      <c r="DQ21" s="15" t="str">
        <f t="shared" si="38"/>
        <v>OK</v>
      </c>
    </row>
    <row r="22" spans="1:197" s="25" customFormat="1" ht="15" customHeight="1" x14ac:dyDescent="0.25">
      <c r="A22" s="36" t="s">
        <v>2820</v>
      </c>
      <c r="B22" s="36" t="s">
        <v>2821</v>
      </c>
      <c r="C22" s="99">
        <v>408177272.51999998</v>
      </c>
      <c r="D22" s="99">
        <v>458535000</v>
      </c>
      <c r="E22" s="99">
        <v>382112500</v>
      </c>
      <c r="F22" s="99">
        <v>373108530.53999996</v>
      </c>
      <c r="G22" s="99">
        <v>-9003969.4600000009</v>
      </c>
      <c r="H22" s="99">
        <v>-2.3563661120743236</v>
      </c>
      <c r="I22" s="97" t="s">
        <v>2895</v>
      </c>
      <c r="J22" s="99">
        <v>168049649.53999999</v>
      </c>
      <c r="K22" s="99">
        <v>183150000</v>
      </c>
      <c r="L22" s="99">
        <v>152625000</v>
      </c>
      <c r="M22" s="99">
        <v>147836516.11000001</v>
      </c>
      <c r="N22" s="99">
        <v>-4788483.8899999997</v>
      </c>
      <c r="O22" s="99">
        <v>-3.137417782145782</v>
      </c>
      <c r="P22" s="97" t="s">
        <v>2895</v>
      </c>
      <c r="Q22" s="99">
        <v>49567569.329999998</v>
      </c>
      <c r="R22" s="99">
        <v>50888600</v>
      </c>
      <c r="S22" s="99">
        <v>42407166.666666664</v>
      </c>
      <c r="T22" s="99">
        <v>41971776.890000001</v>
      </c>
      <c r="U22" s="99">
        <v>-435389.77666666667</v>
      </c>
      <c r="V22" s="99">
        <v>-1.026689144523528</v>
      </c>
      <c r="W22" s="97" t="s">
        <v>2895</v>
      </c>
      <c r="X22" s="99">
        <v>35636390.329999998</v>
      </c>
      <c r="Y22" s="99">
        <v>39167251.780000001</v>
      </c>
      <c r="Z22" s="99">
        <v>32639376.483333331</v>
      </c>
      <c r="AA22" s="99">
        <v>31349457.339999996</v>
      </c>
      <c r="AB22" s="99">
        <v>-1289919.1433333333</v>
      </c>
      <c r="AC22" s="99">
        <v>-3.9520336547850592</v>
      </c>
      <c r="AD22" s="97" t="s">
        <v>2895</v>
      </c>
      <c r="AE22" s="99">
        <v>33315512.620000001</v>
      </c>
      <c r="AF22" s="99">
        <v>30524499.629999999</v>
      </c>
      <c r="AG22" s="99">
        <v>25437083.024999999</v>
      </c>
      <c r="AH22" s="99">
        <v>27427480.370000001</v>
      </c>
      <c r="AI22" s="99">
        <v>1990397.345</v>
      </c>
      <c r="AJ22" s="99">
        <v>7.8247861322927772</v>
      </c>
      <c r="AK22" s="97" t="s">
        <v>2896</v>
      </c>
      <c r="AL22" s="99">
        <v>35568945.450000003</v>
      </c>
      <c r="AM22" s="99">
        <v>37634700</v>
      </c>
      <c r="AN22" s="99">
        <v>31362250</v>
      </c>
      <c r="AO22" s="99">
        <v>31691211.539999999</v>
      </c>
      <c r="AP22" s="99">
        <v>328961.53999999998</v>
      </c>
      <c r="AQ22" s="99">
        <v>1.0489092459884097</v>
      </c>
      <c r="AR22" s="97" t="s">
        <v>2896</v>
      </c>
      <c r="AS22" s="99">
        <v>73234188.010000005</v>
      </c>
      <c r="AT22" s="99">
        <v>76000000</v>
      </c>
      <c r="AU22" s="99">
        <v>63333333.333333336</v>
      </c>
      <c r="AV22" s="99">
        <v>65889029.359999999</v>
      </c>
      <c r="AW22" s="99">
        <v>2555696.0266666664</v>
      </c>
      <c r="AX22" s="99">
        <v>4.0353095157894741</v>
      </c>
      <c r="AY22" s="97" t="s">
        <v>2896</v>
      </c>
      <c r="AZ22" s="99">
        <v>32434645.300000001</v>
      </c>
      <c r="BA22" s="99">
        <v>36000000</v>
      </c>
      <c r="BB22" s="99">
        <v>30000000</v>
      </c>
      <c r="BC22" s="99">
        <v>31256641.060000002</v>
      </c>
      <c r="BD22" s="99">
        <v>1256641.06</v>
      </c>
      <c r="BE22" s="99">
        <v>4.1888035333333331</v>
      </c>
      <c r="BF22" s="97" t="s">
        <v>2896</v>
      </c>
      <c r="BG22" s="94">
        <v>34526384.479999997</v>
      </c>
      <c r="BH22" s="94">
        <v>38939060.799999997</v>
      </c>
      <c r="BI22" s="94">
        <v>32449217.333333332</v>
      </c>
      <c r="BJ22" s="94">
        <v>32501195.460000001</v>
      </c>
      <c r="BK22" s="94">
        <v>51978.126666666671</v>
      </c>
      <c r="BL22" s="94">
        <v>0.16018299034064018</v>
      </c>
      <c r="BM22" s="93" t="s">
        <v>2896</v>
      </c>
      <c r="BN22" s="99">
        <v>33133992.25</v>
      </c>
      <c r="BO22" s="99">
        <v>37500000</v>
      </c>
      <c r="BP22" s="99">
        <v>31250000</v>
      </c>
      <c r="BQ22" s="99">
        <v>32476187.170000002</v>
      </c>
      <c r="BR22" s="99">
        <v>1226187.17</v>
      </c>
      <c r="BS22" s="99">
        <v>3.9237989440000001</v>
      </c>
      <c r="BT22" s="97" t="s">
        <v>2896</v>
      </c>
      <c r="BU22" s="99">
        <v>39217792</v>
      </c>
      <c r="BV22" s="99">
        <v>42531200</v>
      </c>
      <c r="BW22" s="99">
        <v>35442666.666666664</v>
      </c>
      <c r="BX22" s="99">
        <v>35274857.459999993</v>
      </c>
      <c r="BY22" s="99">
        <v>-167809.20666666667</v>
      </c>
      <c r="BZ22" s="99">
        <v>-0.47346665036490859</v>
      </c>
      <c r="CA22" s="97" t="s">
        <v>2895</v>
      </c>
      <c r="CB22" s="99">
        <v>49292152.609999999</v>
      </c>
      <c r="CC22" s="99">
        <v>52103000</v>
      </c>
      <c r="CD22" s="99">
        <v>43419166.666666664</v>
      </c>
      <c r="CE22" s="99">
        <v>43586366.230000004</v>
      </c>
      <c r="CF22" s="99">
        <v>167199.56333333332</v>
      </c>
      <c r="CG22" s="99">
        <v>0.38508238681074025</v>
      </c>
      <c r="CH22" s="97" t="s">
        <v>2896</v>
      </c>
      <c r="CI22" s="99">
        <v>22118595.539999999</v>
      </c>
      <c r="CJ22" s="99">
        <v>21400000</v>
      </c>
      <c r="CK22" s="99">
        <v>17833333.333333332</v>
      </c>
      <c r="CL22" s="99">
        <v>17533247.229999997</v>
      </c>
      <c r="CM22" s="99">
        <v>-300086.10333333333</v>
      </c>
      <c r="CN22" s="99">
        <v>-1.6827258130841123</v>
      </c>
      <c r="CO22" s="97" t="s">
        <v>2895</v>
      </c>
      <c r="CP22" s="99">
        <v>38767296.490000002</v>
      </c>
      <c r="CQ22" s="99">
        <v>41129597.799999997</v>
      </c>
      <c r="CR22" s="99">
        <v>34274664.833333336</v>
      </c>
      <c r="CS22" s="99">
        <v>34311612.310000002</v>
      </c>
      <c r="CT22" s="99">
        <v>36947.476666666669</v>
      </c>
      <c r="CU22" s="99">
        <v>0.10779821435550241</v>
      </c>
      <c r="CV22" s="97" t="s">
        <v>2896</v>
      </c>
      <c r="CW22" s="99">
        <v>22322342.48</v>
      </c>
      <c r="CX22" s="99">
        <v>23800000</v>
      </c>
      <c r="CY22" s="99">
        <v>19833333.333333332</v>
      </c>
      <c r="CZ22" s="99">
        <v>19207277.120000001</v>
      </c>
      <c r="DA22" s="99">
        <v>-626056.21333333338</v>
      </c>
      <c r="DB22" s="99">
        <v>-3.1565859495798323</v>
      </c>
      <c r="DC22" s="97" t="s">
        <v>2895</v>
      </c>
      <c r="DD22" s="99">
        <v>28189514.300000001</v>
      </c>
      <c r="DE22" s="99">
        <v>30400000</v>
      </c>
      <c r="DF22" s="99">
        <v>25333333.333333336</v>
      </c>
      <c r="DG22" s="99">
        <v>25208400.779999997</v>
      </c>
      <c r="DH22" s="99">
        <v>-124932.55333333333</v>
      </c>
      <c r="DI22" s="99">
        <v>-0.49315481578947373</v>
      </c>
      <c r="DJ22" s="97" t="s">
        <v>2895</v>
      </c>
      <c r="DK22" s="15">
        <f t="shared" si="39"/>
        <v>946982370.4799999</v>
      </c>
      <c r="DL22" s="15">
        <f t="shared" si="40"/>
        <v>1041552910.0099999</v>
      </c>
      <c r="DM22" s="15">
        <f t="shared" si="36"/>
        <v>999752425.00833344</v>
      </c>
      <c r="DN22" s="15">
        <f t="shared" si="41"/>
        <v>990629786.97000015</v>
      </c>
      <c r="DO22" s="15">
        <f t="shared" si="37"/>
        <v>-9122638.0383332968</v>
      </c>
      <c r="DP22" s="15">
        <f t="shared" si="42"/>
        <v>-0.91248971346653684</v>
      </c>
      <c r="DQ22" s="15" t="str">
        <f t="shared" si="38"/>
        <v>Not OK</v>
      </c>
    </row>
    <row r="23" spans="1:197" s="25" customFormat="1" ht="15" customHeight="1" x14ac:dyDescent="0.25">
      <c r="A23" s="36" t="s">
        <v>2822</v>
      </c>
      <c r="B23" s="36" t="s">
        <v>2846</v>
      </c>
      <c r="C23" s="99">
        <v>86473136.129999995</v>
      </c>
      <c r="D23" s="99">
        <v>95200000</v>
      </c>
      <c r="E23" s="99">
        <v>79333333.333333343</v>
      </c>
      <c r="F23" s="99">
        <v>81018983.420000002</v>
      </c>
      <c r="G23" s="99">
        <v>1685650.0866666667</v>
      </c>
      <c r="H23" s="99">
        <v>2.1247690168067224</v>
      </c>
      <c r="I23" s="97" t="s">
        <v>2896</v>
      </c>
      <c r="J23" s="99">
        <v>26893268.100000001</v>
      </c>
      <c r="K23" s="99">
        <v>29000000</v>
      </c>
      <c r="L23" s="99">
        <v>24166666.666666664</v>
      </c>
      <c r="M23" s="99">
        <v>22331833.48</v>
      </c>
      <c r="N23" s="99">
        <v>-1834833.1866666665</v>
      </c>
      <c r="O23" s="99">
        <v>-7.5924131862068975</v>
      </c>
      <c r="P23" s="97" t="s">
        <v>2895</v>
      </c>
      <c r="Q23" s="99">
        <v>6713504</v>
      </c>
      <c r="R23" s="99">
        <v>6734460</v>
      </c>
      <c r="S23" s="99">
        <v>5612050</v>
      </c>
      <c r="T23" s="99">
        <v>5715409.7999999998</v>
      </c>
      <c r="U23" s="99">
        <v>103359.8</v>
      </c>
      <c r="V23" s="99">
        <v>1.8417476679644693</v>
      </c>
      <c r="W23" s="97" t="s">
        <v>2896</v>
      </c>
      <c r="X23" s="99">
        <v>4438761.33</v>
      </c>
      <c r="Y23" s="99">
        <v>5500000</v>
      </c>
      <c r="Z23" s="99">
        <v>4583333.333333333</v>
      </c>
      <c r="AA23" s="99">
        <v>4267861.49</v>
      </c>
      <c r="AB23" s="99">
        <v>-315471.84333333332</v>
      </c>
      <c r="AC23" s="99">
        <v>-6.8830220363636361</v>
      </c>
      <c r="AD23" s="97" t="s">
        <v>2895</v>
      </c>
      <c r="AE23" s="99">
        <v>5874047.4100000001</v>
      </c>
      <c r="AF23" s="99">
        <v>6555382.3499999996</v>
      </c>
      <c r="AG23" s="99">
        <v>5462818.625</v>
      </c>
      <c r="AH23" s="99">
        <v>5532224.8100000005</v>
      </c>
      <c r="AI23" s="99">
        <v>69406.184999999998</v>
      </c>
      <c r="AJ23" s="99">
        <v>1.2705196669420817</v>
      </c>
      <c r="AK23" s="97" t="s">
        <v>2896</v>
      </c>
      <c r="AL23" s="99">
        <v>3107698.66</v>
      </c>
      <c r="AM23" s="99">
        <v>3555000</v>
      </c>
      <c r="AN23" s="99">
        <v>2962500</v>
      </c>
      <c r="AO23" s="99">
        <v>3048694</v>
      </c>
      <c r="AP23" s="99">
        <v>86194</v>
      </c>
      <c r="AQ23" s="99">
        <v>2.9095021097046416</v>
      </c>
      <c r="AR23" s="97" t="s">
        <v>2896</v>
      </c>
      <c r="AS23" s="99">
        <v>10949273.02</v>
      </c>
      <c r="AT23" s="99">
        <v>13000000</v>
      </c>
      <c r="AU23" s="99">
        <v>10833333.333333332</v>
      </c>
      <c r="AV23" s="99">
        <v>10149222.9</v>
      </c>
      <c r="AW23" s="99">
        <v>-684110.43333333335</v>
      </c>
      <c r="AX23" s="99">
        <v>-6.3148655384615395</v>
      </c>
      <c r="AY23" s="97" t="s">
        <v>2895</v>
      </c>
      <c r="AZ23" s="99">
        <v>5656632.9199999999</v>
      </c>
      <c r="BA23" s="99">
        <v>6500000</v>
      </c>
      <c r="BB23" s="99">
        <v>5416666.666666667</v>
      </c>
      <c r="BC23" s="99">
        <v>5396865</v>
      </c>
      <c r="BD23" s="99">
        <v>-19801.666666666668</v>
      </c>
      <c r="BE23" s="99">
        <v>-0.36556923076923076</v>
      </c>
      <c r="BF23" s="97" t="s">
        <v>2895</v>
      </c>
      <c r="BG23" s="94">
        <v>4743280.1399999997</v>
      </c>
      <c r="BH23" s="94">
        <v>5172125</v>
      </c>
      <c r="BI23" s="94">
        <v>4310104.166666666</v>
      </c>
      <c r="BJ23" s="94">
        <v>4382081.13</v>
      </c>
      <c r="BK23" s="94">
        <v>71976.963333333333</v>
      </c>
      <c r="BL23" s="94">
        <v>1.6699587886990359</v>
      </c>
      <c r="BM23" s="93" t="s">
        <v>2896</v>
      </c>
      <c r="BN23" s="99">
        <v>6780234.6600000001</v>
      </c>
      <c r="BO23" s="99">
        <v>8822000</v>
      </c>
      <c r="BP23" s="99">
        <v>7351666.666666667</v>
      </c>
      <c r="BQ23" s="99">
        <v>6260339</v>
      </c>
      <c r="BR23" s="99">
        <v>-1091327.6666666665</v>
      </c>
      <c r="BS23" s="99">
        <v>-14.844629335751531</v>
      </c>
      <c r="BT23" s="97" t="s">
        <v>2895</v>
      </c>
      <c r="BU23" s="99">
        <v>5873930.6600000001</v>
      </c>
      <c r="BV23" s="99">
        <v>7260000</v>
      </c>
      <c r="BW23" s="99">
        <v>6050000</v>
      </c>
      <c r="BX23" s="99">
        <v>6039419.0600000005</v>
      </c>
      <c r="BY23" s="99">
        <v>-10580.94</v>
      </c>
      <c r="BZ23" s="99">
        <v>-0.17489157024793389</v>
      </c>
      <c r="CA23" s="97" t="s">
        <v>2895</v>
      </c>
      <c r="CB23" s="99">
        <v>11202245.77</v>
      </c>
      <c r="CC23" s="99">
        <v>11427515.689999999</v>
      </c>
      <c r="CD23" s="99">
        <v>9522929.7416666672</v>
      </c>
      <c r="CE23" s="99">
        <v>9661019.1400000006</v>
      </c>
      <c r="CF23" s="99">
        <v>138089.39833333335</v>
      </c>
      <c r="CG23" s="99">
        <v>1.4500726360411589</v>
      </c>
      <c r="CH23" s="97" t="s">
        <v>2896</v>
      </c>
      <c r="CI23" s="99">
        <v>2830561.86</v>
      </c>
      <c r="CJ23" s="99">
        <v>3200000</v>
      </c>
      <c r="CK23" s="99">
        <v>2666666.666666667</v>
      </c>
      <c r="CL23" s="99">
        <v>2763436.5</v>
      </c>
      <c r="CM23" s="99">
        <v>96769.833333333343</v>
      </c>
      <c r="CN23" s="99">
        <v>3.6288687500000001</v>
      </c>
      <c r="CO23" s="97" t="s">
        <v>2896</v>
      </c>
      <c r="CP23" s="99">
        <v>10648348.66</v>
      </c>
      <c r="CQ23" s="99">
        <v>10942437.52</v>
      </c>
      <c r="CR23" s="99">
        <v>9118697.9333333336</v>
      </c>
      <c r="CS23" s="99">
        <v>9144095.7599999998</v>
      </c>
      <c r="CT23" s="99">
        <v>25397.826666666668</v>
      </c>
      <c r="CU23" s="99">
        <v>0.27852470662313639</v>
      </c>
      <c r="CV23" s="97" t="s">
        <v>2896</v>
      </c>
      <c r="CW23" s="99">
        <v>4484869.8600000003</v>
      </c>
      <c r="CX23" s="99">
        <v>2000000</v>
      </c>
      <c r="CY23" s="99">
        <v>1666666.6666666667</v>
      </c>
      <c r="CZ23" s="99">
        <v>4056968.7</v>
      </c>
      <c r="DA23" s="99">
        <v>2390302.0333333332</v>
      </c>
      <c r="DB23" s="99">
        <v>143.41812200000001</v>
      </c>
      <c r="DC23" s="97" t="s">
        <v>2896</v>
      </c>
      <c r="DD23" s="99">
        <v>4559585.8899999997</v>
      </c>
      <c r="DE23" s="99">
        <v>5000000</v>
      </c>
      <c r="DF23" s="99">
        <v>4166666.6666666665</v>
      </c>
      <c r="DG23" s="99">
        <v>4089735.33</v>
      </c>
      <c r="DH23" s="99">
        <v>-76931.33666666667</v>
      </c>
      <c r="DI23" s="99">
        <v>-1.84635208</v>
      </c>
      <c r="DJ23" s="97" t="s">
        <v>2895</v>
      </c>
      <c r="DK23" s="15">
        <f t="shared" si="39"/>
        <v>342385760.51000011</v>
      </c>
      <c r="DL23" s="15">
        <f t="shared" si="40"/>
        <v>374018920.56</v>
      </c>
      <c r="DM23" s="15">
        <f t="shared" si="36"/>
        <v>183224100.46666661</v>
      </c>
      <c r="DN23" s="15">
        <f t="shared" si="41"/>
        <v>183858189.52000001</v>
      </c>
      <c r="DO23" s="15">
        <f t="shared" si="37"/>
        <v>634089.05333340168</v>
      </c>
      <c r="DP23" s="15">
        <f t="shared" si="42"/>
        <v>0.34607295203982158</v>
      </c>
      <c r="DQ23" s="15" t="str">
        <f t="shared" si="38"/>
        <v>OK</v>
      </c>
    </row>
    <row r="24" spans="1:197" s="25" customFormat="1" ht="15" customHeight="1" x14ac:dyDescent="0.25">
      <c r="A24" s="36" t="s">
        <v>2823</v>
      </c>
      <c r="B24" s="36" t="s">
        <v>2824</v>
      </c>
      <c r="C24" s="99">
        <v>228395018.74000001</v>
      </c>
      <c r="D24" s="99">
        <v>227200000</v>
      </c>
      <c r="E24" s="99">
        <v>189333333.33333334</v>
      </c>
      <c r="F24" s="99">
        <v>189963186.47</v>
      </c>
      <c r="G24" s="99">
        <v>629853.13666666672</v>
      </c>
      <c r="H24" s="99">
        <v>0.3326689102112676</v>
      </c>
      <c r="I24" s="97" t="s">
        <v>2896</v>
      </c>
      <c r="J24" s="99">
        <v>71231234.939999998</v>
      </c>
      <c r="K24" s="99">
        <v>77052000</v>
      </c>
      <c r="L24" s="99">
        <v>64210000</v>
      </c>
      <c r="M24" s="99">
        <v>65002548.199999996</v>
      </c>
      <c r="N24" s="99">
        <v>792548.2</v>
      </c>
      <c r="O24" s="99">
        <v>1.2343064943155271</v>
      </c>
      <c r="P24" s="97" t="s">
        <v>2896</v>
      </c>
      <c r="Q24" s="99">
        <v>13828689</v>
      </c>
      <c r="R24" s="99">
        <v>30588142</v>
      </c>
      <c r="S24" s="99">
        <v>25490118.333333336</v>
      </c>
      <c r="T24" s="99">
        <v>25659052</v>
      </c>
      <c r="U24" s="99">
        <v>168933.66666666669</v>
      </c>
      <c r="V24" s="99">
        <v>0.66274179059323057</v>
      </c>
      <c r="W24" s="97" t="s">
        <v>2896</v>
      </c>
      <c r="X24" s="99">
        <v>10143299.66</v>
      </c>
      <c r="Y24" s="99">
        <v>11798000</v>
      </c>
      <c r="Z24" s="99">
        <v>9831666.666666666</v>
      </c>
      <c r="AA24" s="99">
        <v>10276869</v>
      </c>
      <c r="AB24" s="99">
        <v>445202.33333333337</v>
      </c>
      <c r="AC24" s="99">
        <v>4.5282488557382603</v>
      </c>
      <c r="AD24" s="97" t="s">
        <v>2896</v>
      </c>
      <c r="AE24" s="99">
        <v>13068005</v>
      </c>
      <c r="AF24" s="99">
        <v>13895188.289999999</v>
      </c>
      <c r="AG24" s="99">
        <v>11579323.574999999</v>
      </c>
      <c r="AH24" s="99">
        <v>11349150.120000001</v>
      </c>
      <c r="AI24" s="99">
        <v>-230173.45499999999</v>
      </c>
      <c r="AJ24" s="99">
        <v>-1.9877970721618772</v>
      </c>
      <c r="AK24" s="97" t="s">
        <v>2895</v>
      </c>
      <c r="AL24" s="99">
        <v>8116780</v>
      </c>
      <c r="AM24" s="99">
        <v>11880000</v>
      </c>
      <c r="AN24" s="99">
        <v>9900000</v>
      </c>
      <c r="AO24" s="99">
        <v>7955501.5</v>
      </c>
      <c r="AP24" s="99">
        <v>-1944498.5</v>
      </c>
      <c r="AQ24" s="99">
        <v>-19.641398989898988</v>
      </c>
      <c r="AR24" s="97" t="s">
        <v>2895</v>
      </c>
      <c r="AS24" s="99">
        <v>34413144.939999998</v>
      </c>
      <c r="AT24" s="99">
        <v>38000000</v>
      </c>
      <c r="AU24" s="99">
        <v>31666666.666666668</v>
      </c>
      <c r="AV24" s="99">
        <v>31632880.149999999</v>
      </c>
      <c r="AW24" s="99">
        <v>-33786.51666666667</v>
      </c>
      <c r="AX24" s="99">
        <v>-0.10669426315789474</v>
      </c>
      <c r="AY24" s="97" t="s">
        <v>2895</v>
      </c>
      <c r="AZ24" s="99">
        <v>11970570</v>
      </c>
      <c r="BA24" s="99">
        <v>13300000</v>
      </c>
      <c r="BB24" s="99">
        <v>11083333.333333332</v>
      </c>
      <c r="BC24" s="99">
        <v>11748198</v>
      </c>
      <c r="BD24" s="99">
        <v>664864.66666666674</v>
      </c>
      <c r="BE24" s="99">
        <v>5.9987789473684217</v>
      </c>
      <c r="BF24" s="97" t="s">
        <v>2896</v>
      </c>
      <c r="BG24" s="94">
        <v>12166992</v>
      </c>
      <c r="BH24" s="94">
        <v>14722820</v>
      </c>
      <c r="BI24" s="94">
        <v>12269016.666666666</v>
      </c>
      <c r="BJ24" s="94">
        <v>11727834.189999999</v>
      </c>
      <c r="BK24" s="94">
        <v>-541182.47666666668</v>
      </c>
      <c r="BL24" s="94">
        <v>-4.4109686323679842</v>
      </c>
      <c r="BM24" s="93" t="s">
        <v>2895</v>
      </c>
      <c r="BN24" s="99">
        <v>12913870</v>
      </c>
      <c r="BO24" s="99">
        <v>12600000</v>
      </c>
      <c r="BP24" s="99">
        <v>10500000</v>
      </c>
      <c r="BQ24" s="99">
        <v>11636393.25</v>
      </c>
      <c r="BR24" s="99">
        <v>1136393.25</v>
      </c>
      <c r="BS24" s="99">
        <v>10.822792857142856</v>
      </c>
      <c r="BT24" s="97" t="s">
        <v>2896</v>
      </c>
      <c r="BU24" s="99">
        <v>11130997.33</v>
      </c>
      <c r="BV24" s="99">
        <v>12692500</v>
      </c>
      <c r="BW24" s="99">
        <v>10577083.333333334</v>
      </c>
      <c r="BX24" s="99">
        <v>11479984.550000001</v>
      </c>
      <c r="BY24" s="99">
        <v>902901.21666666679</v>
      </c>
      <c r="BZ24" s="99">
        <v>8.5363912546779588</v>
      </c>
      <c r="CA24" s="97" t="s">
        <v>2896</v>
      </c>
      <c r="CB24" s="99">
        <v>22738428.329999998</v>
      </c>
      <c r="CC24" s="99">
        <v>25225366.289999999</v>
      </c>
      <c r="CD24" s="99">
        <v>21021138.574999999</v>
      </c>
      <c r="CE24" s="99">
        <v>20523831.77</v>
      </c>
      <c r="CF24" s="99">
        <v>-497306.80499999999</v>
      </c>
      <c r="CG24" s="99">
        <v>-2.3657462854625608</v>
      </c>
      <c r="CH24" s="97" t="s">
        <v>2895</v>
      </c>
      <c r="CI24" s="99">
        <v>7179960</v>
      </c>
      <c r="CJ24" s="99">
        <v>11800000</v>
      </c>
      <c r="CK24" s="99">
        <v>9833333.3333333321</v>
      </c>
      <c r="CL24" s="99">
        <v>9493405.8900000006</v>
      </c>
      <c r="CM24" s="99">
        <v>-339927.4433333333</v>
      </c>
      <c r="CN24" s="99">
        <v>-3.4568892542372884</v>
      </c>
      <c r="CO24" s="97" t="s">
        <v>2895</v>
      </c>
      <c r="CP24" s="99">
        <v>16712569</v>
      </c>
      <c r="CQ24" s="99">
        <v>20241810</v>
      </c>
      <c r="CR24" s="99">
        <v>16868175</v>
      </c>
      <c r="CS24" s="99">
        <v>24250236</v>
      </c>
      <c r="CT24" s="99">
        <v>7382061</v>
      </c>
      <c r="CU24" s="99">
        <v>43.76324646857173</v>
      </c>
      <c r="CV24" s="97" t="s">
        <v>2896</v>
      </c>
      <c r="CW24" s="99">
        <v>8058339.2199999997</v>
      </c>
      <c r="CX24" s="99">
        <v>10140000</v>
      </c>
      <c r="CY24" s="99">
        <v>8450000</v>
      </c>
      <c r="CZ24" s="99">
        <v>9409531</v>
      </c>
      <c r="DA24" s="99">
        <v>959531</v>
      </c>
      <c r="DB24" s="99">
        <v>11.355396449704141</v>
      </c>
      <c r="DC24" s="97" t="s">
        <v>2896</v>
      </c>
      <c r="DD24" s="99">
        <v>8126271.6600000001</v>
      </c>
      <c r="DE24" s="99">
        <v>8500000</v>
      </c>
      <c r="DF24" s="99">
        <v>7083333.333333333</v>
      </c>
      <c r="DG24" s="99">
        <v>7307532.4500000002</v>
      </c>
      <c r="DH24" s="99">
        <v>224199.11666666667</v>
      </c>
      <c r="DI24" s="99">
        <v>3.1651639999999999</v>
      </c>
      <c r="DJ24" s="97" t="s">
        <v>2896</v>
      </c>
      <c r="DK24" s="15">
        <f t="shared" si="39"/>
        <v>445856202.98000008</v>
      </c>
      <c r="DL24" s="15">
        <f t="shared" si="40"/>
        <v>491583826.58000004</v>
      </c>
      <c r="DM24" s="15">
        <f t="shared" si="36"/>
        <v>449696522.14999998</v>
      </c>
      <c r="DN24" s="15">
        <f t="shared" si="41"/>
        <v>459416134.5399999</v>
      </c>
      <c r="DO24" s="15">
        <f t="shared" si="37"/>
        <v>9719612.3899999261</v>
      </c>
      <c r="DP24" s="15">
        <f t="shared" si="42"/>
        <v>2.1613714830460418</v>
      </c>
      <c r="DQ24" s="15" t="str">
        <f t="shared" si="38"/>
        <v>OK</v>
      </c>
    </row>
    <row r="25" spans="1:197" s="25" customFormat="1" ht="15" customHeight="1" x14ac:dyDescent="0.25">
      <c r="A25" s="36" t="s">
        <v>2825</v>
      </c>
      <c r="B25" s="36" t="s">
        <v>2826</v>
      </c>
      <c r="C25" s="99">
        <v>25604969.129999999</v>
      </c>
      <c r="D25" s="99">
        <v>47773000</v>
      </c>
      <c r="E25" s="99">
        <v>39810833.333333336</v>
      </c>
      <c r="F25" s="99">
        <v>45177498.030000001</v>
      </c>
      <c r="G25" s="99">
        <v>5366664.6966666663</v>
      </c>
      <c r="H25" s="99">
        <v>13.480412860820964</v>
      </c>
      <c r="I25" s="97" t="s">
        <v>2896</v>
      </c>
      <c r="J25" s="99">
        <v>9786746.3300000001</v>
      </c>
      <c r="K25" s="99">
        <v>16600000</v>
      </c>
      <c r="L25" s="99">
        <v>13833333.333333334</v>
      </c>
      <c r="M25" s="99">
        <v>19121953.279999997</v>
      </c>
      <c r="N25" s="99">
        <v>5288619.9466666672</v>
      </c>
      <c r="O25" s="99">
        <v>38.230987566265057</v>
      </c>
      <c r="P25" s="97" t="s">
        <v>2896</v>
      </c>
      <c r="Q25" s="99">
        <v>2859208.26</v>
      </c>
      <c r="R25" s="99">
        <v>4182752</v>
      </c>
      <c r="S25" s="99">
        <v>3485626.6666666665</v>
      </c>
      <c r="T25" s="99">
        <v>3161421.9699999997</v>
      </c>
      <c r="U25" s="99">
        <v>-324204.69666666666</v>
      </c>
      <c r="V25" s="99">
        <v>-9.3011882129277552</v>
      </c>
      <c r="W25" s="97" t="s">
        <v>2895</v>
      </c>
      <c r="X25" s="99">
        <v>1743853.72</v>
      </c>
      <c r="Y25" s="99">
        <v>12204049</v>
      </c>
      <c r="Z25" s="99">
        <v>10170040.833333332</v>
      </c>
      <c r="AA25" s="99">
        <v>7962496.3599999994</v>
      </c>
      <c r="AB25" s="99">
        <v>-2207544.4733333336</v>
      </c>
      <c r="AC25" s="99">
        <v>-21.706348180017958</v>
      </c>
      <c r="AD25" s="97" t="s">
        <v>2895</v>
      </c>
      <c r="AE25" s="99">
        <v>2101272.54</v>
      </c>
      <c r="AF25" s="99">
        <v>5921125.7300000004</v>
      </c>
      <c r="AG25" s="99">
        <v>4934271.4416666664</v>
      </c>
      <c r="AH25" s="99">
        <v>6184451.6600000001</v>
      </c>
      <c r="AI25" s="99">
        <v>1250180.2183333335</v>
      </c>
      <c r="AJ25" s="99">
        <v>25.336672964044624</v>
      </c>
      <c r="AK25" s="97" t="s">
        <v>2896</v>
      </c>
      <c r="AL25" s="99">
        <v>1540490.69</v>
      </c>
      <c r="AM25" s="99">
        <v>2574000</v>
      </c>
      <c r="AN25" s="99">
        <v>2145000</v>
      </c>
      <c r="AO25" s="99">
        <v>3250743.63</v>
      </c>
      <c r="AP25" s="99">
        <v>1105743.6299999999</v>
      </c>
      <c r="AQ25" s="99">
        <v>51.549819580419573</v>
      </c>
      <c r="AR25" s="97" t="s">
        <v>2896</v>
      </c>
      <c r="AS25" s="99">
        <v>3662687.56</v>
      </c>
      <c r="AT25" s="99">
        <v>30000000</v>
      </c>
      <c r="AU25" s="99">
        <v>25000000</v>
      </c>
      <c r="AV25" s="99">
        <v>19085814.370000001</v>
      </c>
      <c r="AW25" s="99">
        <v>-5914185.6299999999</v>
      </c>
      <c r="AX25" s="99">
        <v>-23.656742520000002</v>
      </c>
      <c r="AY25" s="97" t="s">
        <v>2895</v>
      </c>
      <c r="AZ25" s="99">
        <v>1927724.8</v>
      </c>
      <c r="BA25" s="99">
        <v>4000000</v>
      </c>
      <c r="BB25" s="99">
        <v>3333333.3333333335</v>
      </c>
      <c r="BC25" s="99">
        <v>4078556.7800000003</v>
      </c>
      <c r="BD25" s="99">
        <v>745223.44666666666</v>
      </c>
      <c r="BE25" s="99">
        <v>22.356703400000001</v>
      </c>
      <c r="BF25" s="97" t="s">
        <v>2896</v>
      </c>
      <c r="BG25" s="94">
        <v>1587022.37</v>
      </c>
      <c r="BH25" s="94">
        <v>9177621.1999999993</v>
      </c>
      <c r="BI25" s="94">
        <v>7648017.666666667</v>
      </c>
      <c r="BJ25" s="94">
        <v>6834591.6600000001</v>
      </c>
      <c r="BK25" s="94">
        <v>-813426.0066666666</v>
      </c>
      <c r="BL25" s="94">
        <v>-10.635775728028523</v>
      </c>
      <c r="BM25" s="93" t="s">
        <v>2895</v>
      </c>
      <c r="BN25" s="99">
        <v>2369284.44</v>
      </c>
      <c r="BO25" s="99">
        <v>12227060</v>
      </c>
      <c r="BP25" s="99">
        <v>10189216.666666666</v>
      </c>
      <c r="BQ25" s="99">
        <v>11692865.890000001</v>
      </c>
      <c r="BR25" s="99">
        <v>1503649.2233333334</v>
      </c>
      <c r="BS25" s="99">
        <v>14.757260273524462</v>
      </c>
      <c r="BT25" s="97" t="s">
        <v>2896</v>
      </c>
      <c r="BU25" s="99">
        <v>2248248.06</v>
      </c>
      <c r="BV25" s="99">
        <v>11405449</v>
      </c>
      <c r="BW25" s="99">
        <v>9504540.833333334</v>
      </c>
      <c r="BX25" s="99">
        <v>9762641.2300000004</v>
      </c>
      <c r="BY25" s="99">
        <v>258100.39666666664</v>
      </c>
      <c r="BZ25" s="99">
        <v>2.7155482962573418</v>
      </c>
      <c r="CA25" s="97" t="s">
        <v>2896</v>
      </c>
      <c r="CB25" s="99">
        <v>2848937.09</v>
      </c>
      <c r="CC25" s="99">
        <v>23376161.489999998</v>
      </c>
      <c r="CD25" s="99">
        <v>19480134.574999999</v>
      </c>
      <c r="CE25" s="99">
        <v>16589758.050000001</v>
      </c>
      <c r="CF25" s="99">
        <v>-2890376.5249999999</v>
      </c>
      <c r="CG25" s="99">
        <v>-14.837559329335381</v>
      </c>
      <c r="CH25" s="97" t="s">
        <v>2895</v>
      </c>
      <c r="CI25" s="99">
        <v>1332521.97</v>
      </c>
      <c r="CJ25" s="99">
        <v>2100000</v>
      </c>
      <c r="CK25" s="99">
        <v>1750000</v>
      </c>
      <c r="CL25" s="99">
        <v>1743797.83</v>
      </c>
      <c r="CM25" s="99">
        <v>-6202.17</v>
      </c>
      <c r="CN25" s="99">
        <v>-0.35440971428571427</v>
      </c>
      <c r="CO25" s="97" t="s">
        <v>2895</v>
      </c>
      <c r="CP25" s="99">
        <v>2435533.89</v>
      </c>
      <c r="CQ25" s="99">
        <v>2566535.4</v>
      </c>
      <c r="CR25" s="99">
        <v>2138779.5</v>
      </c>
      <c r="CS25" s="99">
        <v>5454748.3600000003</v>
      </c>
      <c r="CT25" s="99">
        <v>3315968.86</v>
      </c>
      <c r="CU25" s="99">
        <v>155.04023953848446</v>
      </c>
      <c r="CV25" s="97" t="s">
        <v>2896</v>
      </c>
      <c r="CW25" s="99">
        <v>1113007.73</v>
      </c>
      <c r="CX25" s="99">
        <v>2352000</v>
      </c>
      <c r="CY25" s="99">
        <v>1960000</v>
      </c>
      <c r="CZ25" s="99">
        <v>4034810</v>
      </c>
      <c r="DA25" s="99">
        <v>2074810</v>
      </c>
      <c r="DB25" s="99">
        <v>105.8576530612245</v>
      </c>
      <c r="DC25" s="97" t="s">
        <v>2896</v>
      </c>
      <c r="DD25" s="99">
        <v>1347755.28</v>
      </c>
      <c r="DE25" s="99">
        <v>1400000</v>
      </c>
      <c r="DF25" s="99">
        <v>1166666.6666666665</v>
      </c>
      <c r="DG25" s="99">
        <v>1173209.73</v>
      </c>
      <c r="DH25" s="99">
        <v>6543.0633333333335</v>
      </c>
      <c r="DI25" s="99">
        <v>0.56083400000000005</v>
      </c>
      <c r="DJ25" s="97" t="s">
        <v>2896</v>
      </c>
      <c r="DK25" s="15">
        <f t="shared" si="39"/>
        <v>125953752.47000001</v>
      </c>
      <c r="DL25" s="15">
        <f t="shared" si="40"/>
        <v>248311753.81999999</v>
      </c>
      <c r="DM25" s="15">
        <f t="shared" si="36"/>
        <v>156549794.84999999</v>
      </c>
      <c r="DN25" s="15">
        <f t="shared" si="41"/>
        <v>165309358.83000001</v>
      </c>
      <c r="DO25" s="15">
        <f t="shared" si="37"/>
        <v>8759563.9800000191</v>
      </c>
      <c r="DP25" s="15">
        <f t="shared" si="42"/>
        <v>5.5953851542208008</v>
      </c>
      <c r="DQ25" s="15" t="str">
        <f t="shared" si="38"/>
        <v>OK</v>
      </c>
    </row>
    <row r="26" spans="1:197" s="25" customFormat="1" ht="15" customHeight="1" x14ac:dyDescent="0.25">
      <c r="A26" s="36" t="s">
        <v>2827</v>
      </c>
      <c r="B26" s="36" t="s">
        <v>2828</v>
      </c>
      <c r="C26" s="99">
        <v>97648671.569999993</v>
      </c>
      <c r="D26" s="99">
        <v>122351000</v>
      </c>
      <c r="E26" s="99">
        <v>101959166.66666666</v>
      </c>
      <c r="F26" s="99">
        <v>95208048.370000005</v>
      </c>
      <c r="G26" s="99">
        <v>-6751118.2966666659</v>
      </c>
      <c r="H26" s="99">
        <v>-6.6213941496187205</v>
      </c>
      <c r="I26" s="97" t="s">
        <v>2895</v>
      </c>
      <c r="J26" s="99">
        <v>26655170.239999998</v>
      </c>
      <c r="K26" s="99">
        <v>30050000</v>
      </c>
      <c r="L26" s="99">
        <v>25041666.666666664</v>
      </c>
      <c r="M26" s="99">
        <v>21861172.240000002</v>
      </c>
      <c r="N26" s="99">
        <v>-3180494.4266666668</v>
      </c>
      <c r="O26" s="99">
        <v>-12.700809690515806</v>
      </c>
      <c r="P26" s="97" t="s">
        <v>2895</v>
      </c>
      <c r="Q26" s="99">
        <v>3384581.76</v>
      </c>
      <c r="R26" s="99">
        <v>7030552</v>
      </c>
      <c r="S26" s="99">
        <v>5858793.333333333</v>
      </c>
      <c r="T26" s="99">
        <v>5701746.79</v>
      </c>
      <c r="U26" s="99">
        <v>-157046.54333333333</v>
      </c>
      <c r="V26" s="99">
        <v>-2.6805271051263113</v>
      </c>
      <c r="W26" s="97" t="s">
        <v>2895</v>
      </c>
      <c r="X26" s="99">
        <v>2830793.9</v>
      </c>
      <c r="Y26" s="99">
        <v>5809500</v>
      </c>
      <c r="Z26" s="99">
        <v>4841250</v>
      </c>
      <c r="AA26" s="99">
        <v>4185899.01</v>
      </c>
      <c r="AB26" s="99">
        <v>-655350.99</v>
      </c>
      <c r="AC26" s="99">
        <v>-13.536813632842758</v>
      </c>
      <c r="AD26" s="97" t="s">
        <v>2895</v>
      </c>
      <c r="AE26" s="99">
        <v>6749333.6600000001</v>
      </c>
      <c r="AF26" s="99">
        <v>7690445.2199999997</v>
      </c>
      <c r="AG26" s="99">
        <v>6408704.3499999996</v>
      </c>
      <c r="AH26" s="99">
        <v>4790827.75</v>
      </c>
      <c r="AI26" s="99">
        <v>-1617876.6</v>
      </c>
      <c r="AJ26" s="99">
        <v>-25.244987311670883</v>
      </c>
      <c r="AK26" s="97" t="s">
        <v>2895</v>
      </c>
      <c r="AL26" s="99">
        <v>2991361.25</v>
      </c>
      <c r="AM26" s="99">
        <v>4325300</v>
      </c>
      <c r="AN26" s="99">
        <v>3604416.6666666665</v>
      </c>
      <c r="AO26" s="99">
        <v>2460732.9999999995</v>
      </c>
      <c r="AP26" s="99">
        <v>-1143683.6666666665</v>
      </c>
      <c r="AQ26" s="99">
        <v>-31.730062654613551</v>
      </c>
      <c r="AR26" s="97" t="s">
        <v>2895</v>
      </c>
      <c r="AS26" s="99">
        <v>10797341.4</v>
      </c>
      <c r="AT26" s="99">
        <v>12000000</v>
      </c>
      <c r="AU26" s="99">
        <v>10000000</v>
      </c>
      <c r="AV26" s="99">
        <v>13590575.949999999</v>
      </c>
      <c r="AW26" s="99">
        <v>3590575.95</v>
      </c>
      <c r="AX26" s="99">
        <v>35.905759500000002</v>
      </c>
      <c r="AY26" s="97" t="s">
        <v>2896</v>
      </c>
      <c r="AZ26" s="99">
        <v>4284828.4000000004</v>
      </c>
      <c r="BA26" s="99">
        <v>5541690</v>
      </c>
      <c r="BB26" s="99">
        <v>4618075</v>
      </c>
      <c r="BC26" s="99">
        <v>4089689.57</v>
      </c>
      <c r="BD26" s="99">
        <v>-528385.43000000005</v>
      </c>
      <c r="BE26" s="99">
        <v>-11.44168143652929</v>
      </c>
      <c r="BF26" s="97" t="s">
        <v>2895</v>
      </c>
      <c r="BG26" s="94">
        <v>4398290.96</v>
      </c>
      <c r="BH26" s="94">
        <v>7557537.3600000003</v>
      </c>
      <c r="BI26" s="94">
        <v>6297947.7999999998</v>
      </c>
      <c r="BJ26" s="94">
        <v>5545364.8399999999</v>
      </c>
      <c r="BK26" s="94">
        <v>-752582.96</v>
      </c>
      <c r="BL26" s="94">
        <v>-11.949653822154575</v>
      </c>
      <c r="BM26" s="93" t="s">
        <v>2895</v>
      </c>
      <c r="BN26" s="99">
        <v>2711928.78</v>
      </c>
      <c r="BO26" s="99">
        <v>3200000</v>
      </c>
      <c r="BP26" s="99">
        <v>2666666.666666667</v>
      </c>
      <c r="BQ26" s="99">
        <v>2941086.06</v>
      </c>
      <c r="BR26" s="99">
        <v>274419.39333333337</v>
      </c>
      <c r="BS26" s="99">
        <v>10.29072725</v>
      </c>
      <c r="BT26" s="97" t="s">
        <v>2896</v>
      </c>
      <c r="BU26" s="99">
        <v>6250842.8200000003</v>
      </c>
      <c r="BV26" s="99">
        <v>13872506</v>
      </c>
      <c r="BW26" s="99">
        <v>11560421.666666666</v>
      </c>
      <c r="BX26" s="99">
        <v>7743010.4900000002</v>
      </c>
      <c r="BY26" s="99">
        <v>-3817411.1766666668</v>
      </c>
      <c r="BZ26" s="99">
        <v>-33.02138353373212</v>
      </c>
      <c r="CA26" s="97" t="s">
        <v>2895</v>
      </c>
      <c r="CB26" s="99">
        <v>7206927.9199999999</v>
      </c>
      <c r="CC26" s="99">
        <v>16062404.210000001</v>
      </c>
      <c r="CD26" s="99">
        <v>13385336.841666667</v>
      </c>
      <c r="CE26" s="99">
        <v>13386334.639999999</v>
      </c>
      <c r="CF26" s="99">
        <v>997.79833333333329</v>
      </c>
      <c r="CG26" s="99">
        <v>7.4544133265838164E-3</v>
      </c>
      <c r="CH26" s="97" t="s">
        <v>2896</v>
      </c>
      <c r="CI26" s="99">
        <v>2280454.77</v>
      </c>
      <c r="CJ26" s="99">
        <v>3530000</v>
      </c>
      <c r="CK26" s="99">
        <v>2941666.666666667</v>
      </c>
      <c r="CL26" s="99">
        <v>3458355.3000000003</v>
      </c>
      <c r="CM26" s="99">
        <v>516688.63333333336</v>
      </c>
      <c r="CN26" s="99">
        <v>17.56448611898017</v>
      </c>
      <c r="CO26" s="97" t="s">
        <v>2896</v>
      </c>
      <c r="CP26" s="99">
        <v>4630165.4800000004</v>
      </c>
      <c r="CQ26" s="99">
        <v>70227950</v>
      </c>
      <c r="CR26" s="99">
        <v>58523291.666666664</v>
      </c>
      <c r="CS26" s="99">
        <v>57704878.74000001</v>
      </c>
      <c r="CT26" s="99">
        <v>-818412.92666666664</v>
      </c>
      <c r="CU26" s="99">
        <v>-1.3984396696756776</v>
      </c>
      <c r="CV26" s="97" t="s">
        <v>2895</v>
      </c>
      <c r="CW26" s="99">
        <v>3546705.36</v>
      </c>
      <c r="CX26" s="99">
        <v>3105000</v>
      </c>
      <c r="CY26" s="99">
        <v>2587500</v>
      </c>
      <c r="CZ26" s="99">
        <v>4916178.9399999995</v>
      </c>
      <c r="DA26" s="99">
        <v>2328678.94</v>
      </c>
      <c r="DB26" s="99">
        <v>89.997253719806764</v>
      </c>
      <c r="DC26" s="97" t="s">
        <v>2896</v>
      </c>
      <c r="DD26" s="99">
        <v>3008411.85</v>
      </c>
      <c r="DE26" s="99">
        <v>5000000</v>
      </c>
      <c r="DF26" s="99">
        <v>4166666.6666666665</v>
      </c>
      <c r="DG26" s="99">
        <v>4191674.89</v>
      </c>
      <c r="DH26" s="99">
        <v>25008.223333333332</v>
      </c>
      <c r="DI26" s="99">
        <v>0.60019736000000001</v>
      </c>
      <c r="DJ26" s="97" t="s">
        <v>2896</v>
      </c>
      <c r="DK26" s="15">
        <f t="shared" si="39"/>
        <v>172507386.21000001</v>
      </c>
      <c r="DL26" s="15">
        <f t="shared" si="40"/>
        <v>303903884.79000002</v>
      </c>
      <c r="DM26" s="15">
        <f t="shared" si="36"/>
        <v>264461570.65833324</v>
      </c>
      <c r="DN26" s="15">
        <f t="shared" si="41"/>
        <v>251775576.58000001</v>
      </c>
      <c r="DO26" s="15">
        <f t="shared" si="37"/>
        <v>-12685994.078333229</v>
      </c>
      <c r="DP26" s="15">
        <f t="shared" si="42"/>
        <v>-4.7969139889601156</v>
      </c>
      <c r="DQ26" s="15" t="str">
        <f t="shared" si="38"/>
        <v>Not OK</v>
      </c>
    </row>
    <row r="27" spans="1:197" s="25" customFormat="1" ht="15" customHeight="1" x14ac:dyDescent="0.25">
      <c r="A27" s="36" t="s">
        <v>2829</v>
      </c>
      <c r="B27" s="36" t="s">
        <v>2830</v>
      </c>
      <c r="C27" s="99">
        <v>30781425.010000002</v>
      </c>
      <c r="D27" s="99">
        <v>31100000</v>
      </c>
      <c r="E27" s="99">
        <v>25916666.666666668</v>
      </c>
      <c r="F27" s="99">
        <v>24146949.809999999</v>
      </c>
      <c r="G27" s="99">
        <v>-1769716.8566666667</v>
      </c>
      <c r="H27" s="99">
        <v>-6.8284894790996784</v>
      </c>
      <c r="I27" s="97" t="s">
        <v>2895</v>
      </c>
      <c r="J27" s="99">
        <v>13162408.810000001</v>
      </c>
      <c r="K27" s="99">
        <v>15600000</v>
      </c>
      <c r="L27" s="99">
        <v>13000000</v>
      </c>
      <c r="M27" s="99">
        <v>12602769.700000001</v>
      </c>
      <c r="N27" s="99">
        <v>-397230.3</v>
      </c>
      <c r="O27" s="99">
        <v>-3.0556176923076928</v>
      </c>
      <c r="P27" s="97" t="s">
        <v>2895</v>
      </c>
      <c r="Q27" s="99">
        <v>2501472.34</v>
      </c>
      <c r="R27" s="99">
        <v>2395318</v>
      </c>
      <c r="S27" s="99">
        <v>1996098.3333333335</v>
      </c>
      <c r="T27" s="99">
        <v>2145986.44</v>
      </c>
      <c r="U27" s="99">
        <v>149888.10666666666</v>
      </c>
      <c r="V27" s="99">
        <v>7.5090542466595247</v>
      </c>
      <c r="W27" s="97" t="s">
        <v>2896</v>
      </c>
      <c r="X27" s="99">
        <v>2322942.6</v>
      </c>
      <c r="Y27" s="99">
        <v>2781500</v>
      </c>
      <c r="Z27" s="99">
        <v>2317916.666666667</v>
      </c>
      <c r="AA27" s="99">
        <v>2335524.09</v>
      </c>
      <c r="AB27" s="99">
        <v>17607.423333333332</v>
      </c>
      <c r="AC27" s="99">
        <v>0.75962279345676798</v>
      </c>
      <c r="AD27" s="97" t="s">
        <v>2896</v>
      </c>
      <c r="AE27" s="99">
        <v>1613981.6</v>
      </c>
      <c r="AF27" s="99">
        <v>1769151.94</v>
      </c>
      <c r="AG27" s="99">
        <v>1474293.2833333334</v>
      </c>
      <c r="AH27" s="99">
        <v>1392068.93</v>
      </c>
      <c r="AI27" s="99">
        <v>-82224.353333333333</v>
      </c>
      <c r="AJ27" s="99">
        <v>-5.5772046351202595</v>
      </c>
      <c r="AK27" s="97" t="s">
        <v>2895</v>
      </c>
      <c r="AL27" s="99">
        <v>1401074.89</v>
      </c>
      <c r="AM27" s="99">
        <v>1495000</v>
      </c>
      <c r="AN27" s="99">
        <v>1245833.3333333333</v>
      </c>
      <c r="AO27" s="99">
        <v>1304812.08</v>
      </c>
      <c r="AP27" s="99">
        <v>58978.746666666666</v>
      </c>
      <c r="AQ27" s="99">
        <v>4.7340799999999996</v>
      </c>
      <c r="AR27" s="97" t="s">
        <v>2896</v>
      </c>
      <c r="AS27" s="99">
        <v>6088666.0899999999</v>
      </c>
      <c r="AT27" s="99">
        <v>9281000</v>
      </c>
      <c r="AU27" s="99">
        <v>7734166.666666667</v>
      </c>
      <c r="AV27" s="99">
        <v>6546891.6200000001</v>
      </c>
      <c r="AW27" s="99">
        <v>-1187275.0466666666</v>
      </c>
      <c r="AX27" s="99">
        <v>-15.351040362029954</v>
      </c>
      <c r="AY27" s="97" t="s">
        <v>2895</v>
      </c>
      <c r="AZ27" s="99">
        <v>2023896.46</v>
      </c>
      <c r="BA27" s="99">
        <v>2510000</v>
      </c>
      <c r="BB27" s="99">
        <v>2091666.6666666665</v>
      </c>
      <c r="BC27" s="99">
        <v>1692135.94</v>
      </c>
      <c r="BD27" s="99">
        <v>-399530.72666666668</v>
      </c>
      <c r="BE27" s="99">
        <v>-19.10107059760956</v>
      </c>
      <c r="BF27" s="97" t="s">
        <v>2895</v>
      </c>
      <c r="BG27" s="94">
        <v>1957647.8</v>
      </c>
      <c r="BH27" s="94">
        <v>2403742.92</v>
      </c>
      <c r="BI27" s="94">
        <v>2003119.1</v>
      </c>
      <c r="BJ27" s="94">
        <v>2022335.0499999998</v>
      </c>
      <c r="BK27" s="94">
        <v>19215.95</v>
      </c>
      <c r="BL27" s="94">
        <v>0.95930142146814934</v>
      </c>
      <c r="BM27" s="93" t="s">
        <v>2896</v>
      </c>
      <c r="BN27" s="99">
        <v>2130074.2599999998</v>
      </c>
      <c r="BO27" s="99">
        <v>2200000</v>
      </c>
      <c r="BP27" s="99">
        <v>1833333.3333333333</v>
      </c>
      <c r="BQ27" s="99">
        <v>1895747.4799999997</v>
      </c>
      <c r="BR27" s="99">
        <v>62414.14666666666</v>
      </c>
      <c r="BS27" s="99">
        <v>3.4044080000000001</v>
      </c>
      <c r="BT27" s="97" t="s">
        <v>2896</v>
      </c>
      <c r="BU27" s="99">
        <v>1879097.41</v>
      </c>
      <c r="BV27" s="99">
        <v>1911000</v>
      </c>
      <c r="BW27" s="99">
        <v>1592500</v>
      </c>
      <c r="BX27" s="99">
        <v>1850382.85</v>
      </c>
      <c r="BY27" s="99">
        <v>257882.85</v>
      </c>
      <c r="BZ27" s="99">
        <v>16.193585557299841</v>
      </c>
      <c r="CA27" s="97" t="s">
        <v>2896</v>
      </c>
      <c r="CB27" s="99">
        <v>4168145.34</v>
      </c>
      <c r="CC27" s="99">
        <v>4423433.5599999996</v>
      </c>
      <c r="CD27" s="99">
        <v>3686194.6333333333</v>
      </c>
      <c r="CE27" s="99">
        <v>3980393.67</v>
      </c>
      <c r="CF27" s="99">
        <v>294199.03666666668</v>
      </c>
      <c r="CG27" s="99">
        <v>7.9811042533212593</v>
      </c>
      <c r="CH27" s="97" t="s">
        <v>2896</v>
      </c>
      <c r="CI27" s="99">
        <v>1048383.08</v>
      </c>
      <c r="CJ27" s="99">
        <v>1200000</v>
      </c>
      <c r="CK27" s="99">
        <v>1000000</v>
      </c>
      <c r="CL27" s="99">
        <v>1015146.28</v>
      </c>
      <c r="CM27" s="99">
        <v>15146.28</v>
      </c>
      <c r="CN27" s="99">
        <v>1.5146280000000001</v>
      </c>
      <c r="CO27" s="97" t="s">
        <v>2896</v>
      </c>
      <c r="CP27" s="99">
        <v>3052234.24</v>
      </c>
      <c r="CQ27" s="99">
        <v>2922000</v>
      </c>
      <c r="CR27" s="99">
        <v>2435000</v>
      </c>
      <c r="CS27" s="99">
        <v>2681336.9899999998</v>
      </c>
      <c r="CT27" s="99">
        <v>246336.99</v>
      </c>
      <c r="CU27" s="99">
        <v>10.116508829568788</v>
      </c>
      <c r="CV27" s="97" t="s">
        <v>2896</v>
      </c>
      <c r="CW27" s="99">
        <v>1820588.32</v>
      </c>
      <c r="CX27" s="99">
        <v>1929000</v>
      </c>
      <c r="CY27" s="99">
        <v>1607500</v>
      </c>
      <c r="CZ27" s="99">
        <v>1909987.89</v>
      </c>
      <c r="DA27" s="99">
        <v>302487.89</v>
      </c>
      <c r="DB27" s="99">
        <v>18.81728709175739</v>
      </c>
      <c r="DC27" s="97" t="s">
        <v>2896</v>
      </c>
      <c r="DD27" s="99">
        <v>1340139.53</v>
      </c>
      <c r="DE27" s="99">
        <v>1600000</v>
      </c>
      <c r="DF27" s="99">
        <v>1333333.3333333335</v>
      </c>
      <c r="DG27" s="99">
        <v>1442655.49</v>
      </c>
      <c r="DH27" s="99">
        <v>109322.15666666666</v>
      </c>
      <c r="DI27" s="99">
        <v>8.19916175</v>
      </c>
      <c r="DJ27" s="97" t="s">
        <v>2896</v>
      </c>
      <c r="DK27" s="15">
        <f t="shared" si="39"/>
        <v>90784939.209999993</v>
      </c>
      <c r="DL27" s="15">
        <f t="shared" si="40"/>
        <v>99971146.420000002</v>
      </c>
      <c r="DM27" s="15">
        <f t="shared" si="36"/>
        <v>71267622.016666666</v>
      </c>
      <c r="DN27" s="15">
        <f t="shared" si="41"/>
        <v>68965124.309999973</v>
      </c>
      <c r="DO27" s="15">
        <f t="shared" si="37"/>
        <v>-2302497.7066666931</v>
      </c>
      <c r="DP27" s="15">
        <f t="shared" si="42"/>
        <v>-3.2307766718078939</v>
      </c>
      <c r="DQ27" s="15" t="str">
        <f t="shared" si="38"/>
        <v>Not OK</v>
      </c>
    </row>
    <row r="28" spans="1:197" s="25" customFormat="1" ht="15" customHeight="1" x14ac:dyDescent="0.25">
      <c r="A28" s="36" t="s">
        <v>2831</v>
      </c>
      <c r="B28" s="36" t="s">
        <v>2832</v>
      </c>
      <c r="C28" s="99">
        <v>36845429.299999997</v>
      </c>
      <c r="D28" s="99">
        <v>38000000</v>
      </c>
      <c r="E28" s="99">
        <v>31666666.666666668</v>
      </c>
      <c r="F28" s="99">
        <v>29876252.030000001</v>
      </c>
      <c r="G28" s="99">
        <v>-1790414.6366666667</v>
      </c>
      <c r="H28" s="99">
        <v>-5.6539409578947364</v>
      </c>
      <c r="I28" s="97" t="s">
        <v>2895</v>
      </c>
      <c r="J28" s="99">
        <v>8122245.6200000001</v>
      </c>
      <c r="K28" s="99">
        <v>9940000</v>
      </c>
      <c r="L28" s="99">
        <v>8283333.333333334</v>
      </c>
      <c r="M28" s="99">
        <v>6734532.0700000003</v>
      </c>
      <c r="N28" s="99">
        <v>-1548801.2633333334</v>
      </c>
      <c r="O28" s="99">
        <v>-18.697801971830984</v>
      </c>
      <c r="P28" s="97" t="s">
        <v>2895</v>
      </c>
      <c r="Q28" s="99">
        <v>2591654.46</v>
      </c>
      <c r="R28" s="99">
        <v>4751000</v>
      </c>
      <c r="S28" s="99">
        <v>3959166.6666666665</v>
      </c>
      <c r="T28" s="99">
        <v>2850240.6999999997</v>
      </c>
      <c r="U28" s="99">
        <v>-1108925.9666666668</v>
      </c>
      <c r="V28" s="99">
        <v>-28.009075142075353</v>
      </c>
      <c r="W28" s="97" t="s">
        <v>2895</v>
      </c>
      <c r="X28" s="99">
        <v>2445267.5299999998</v>
      </c>
      <c r="Y28" s="99">
        <v>4770000</v>
      </c>
      <c r="Z28" s="99">
        <v>3975000</v>
      </c>
      <c r="AA28" s="99">
        <v>3313554.2199999997</v>
      </c>
      <c r="AB28" s="99">
        <v>-661445.78</v>
      </c>
      <c r="AC28" s="99">
        <v>-16.640145408805033</v>
      </c>
      <c r="AD28" s="97" t="s">
        <v>2895</v>
      </c>
      <c r="AE28" s="99">
        <v>3049936.05</v>
      </c>
      <c r="AF28" s="99">
        <v>3226306.49</v>
      </c>
      <c r="AG28" s="99">
        <v>2688588.7416666667</v>
      </c>
      <c r="AH28" s="99">
        <v>2476764.2900000005</v>
      </c>
      <c r="AI28" s="99">
        <v>-211824.45166666666</v>
      </c>
      <c r="AJ28" s="99">
        <v>-7.8786483177548332</v>
      </c>
      <c r="AK28" s="97" t="s">
        <v>2895</v>
      </c>
      <c r="AL28" s="99">
        <v>1658055.41</v>
      </c>
      <c r="AM28" s="99">
        <v>2000000</v>
      </c>
      <c r="AN28" s="99">
        <v>1666666.6666666667</v>
      </c>
      <c r="AO28" s="99">
        <v>1394461.21</v>
      </c>
      <c r="AP28" s="99">
        <v>-272205.45666666667</v>
      </c>
      <c r="AQ28" s="99">
        <v>-16.3323274</v>
      </c>
      <c r="AR28" s="97" t="s">
        <v>2895</v>
      </c>
      <c r="AS28" s="99">
        <v>5829377.6200000001</v>
      </c>
      <c r="AT28" s="99">
        <v>9964174.3900000006</v>
      </c>
      <c r="AU28" s="99">
        <v>8303478.6583333332</v>
      </c>
      <c r="AV28" s="99">
        <v>7386337.8300000001</v>
      </c>
      <c r="AW28" s="99">
        <v>-917140.82833333337</v>
      </c>
      <c r="AX28" s="99">
        <v>-11.045260258637443</v>
      </c>
      <c r="AY28" s="97" t="s">
        <v>2895</v>
      </c>
      <c r="AZ28" s="99">
        <v>3080788.77</v>
      </c>
      <c r="BA28" s="99">
        <v>3200000</v>
      </c>
      <c r="BB28" s="99">
        <v>2666666.666666667</v>
      </c>
      <c r="BC28" s="99">
        <v>2679696.7200000002</v>
      </c>
      <c r="BD28" s="99">
        <v>13030.053333333333</v>
      </c>
      <c r="BE28" s="99">
        <v>0.48862699999999998</v>
      </c>
      <c r="BF28" s="97" t="s">
        <v>2896</v>
      </c>
      <c r="BG28" s="94">
        <v>2129553.09</v>
      </c>
      <c r="BH28" s="94">
        <v>4383882.3600000003</v>
      </c>
      <c r="BI28" s="94">
        <v>3653235.3</v>
      </c>
      <c r="BJ28" s="94">
        <v>3212148.78</v>
      </c>
      <c r="BK28" s="94">
        <v>-441086.52</v>
      </c>
      <c r="BL28" s="94">
        <v>-12.073860120644296</v>
      </c>
      <c r="BM28" s="93" t="s">
        <v>2895</v>
      </c>
      <c r="BN28" s="99">
        <v>3574787.84</v>
      </c>
      <c r="BO28" s="99">
        <v>2511785.2599999998</v>
      </c>
      <c r="BP28" s="99">
        <v>2093154.3833333335</v>
      </c>
      <c r="BQ28" s="99">
        <v>2783607.87</v>
      </c>
      <c r="BR28" s="99">
        <v>690453.48666666669</v>
      </c>
      <c r="BS28" s="99">
        <v>32.98626666835365</v>
      </c>
      <c r="BT28" s="97" t="s">
        <v>2896</v>
      </c>
      <c r="BU28" s="99">
        <v>3068439.56</v>
      </c>
      <c r="BV28" s="99">
        <v>3950000</v>
      </c>
      <c r="BW28" s="99">
        <v>3291666.6666666665</v>
      </c>
      <c r="BX28" s="99">
        <v>3842656.7600000002</v>
      </c>
      <c r="BY28" s="99">
        <v>550990.09333333338</v>
      </c>
      <c r="BZ28" s="99">
        <v>16.738939544303797</v>
      </c>
      <c r="CA28" s="97" t="s">
        <v>2896</v>
      </c>
      <c r="CB28" s="99">
        <v>6137860.5999999996</v>
      </c>
      <c r="CC28" s="99">
        <v>5119919.26</v>
      </c>
      <c r="CD28" s="99">
        <v>4266599.3833333338</v>
      </c>
      <c r="CE28" s="99">
        <v>4511806.42</v>
      </c>
      <c r="CF28" s="99">
        <v>245207.03666666665</v>
      </c>
      <c r="CG28" s="99">
        <v>5.7471305514298292</v>
      </c>
      <c r="CH28" s="97" t="s">
        <v>2896</v>
      </c>
      <c r="CI28" s="99">
        <v>795202.17</v>
      </c>
      <c r="CJ28" s="99">
        <v>1406000</v>
      </c>
      <c r="CK28" s="99">
        <v>1171666.6666666667</v>
      </c>
      <c r="CL28" s="99">
        <v>849407.04</v>
      </c>
      <c r="CM28" s="99">
        <v>-322259.62666666665</v>
      </c>
      <c r="CN28" s="99">
        <v>-27.504377809388334</v>
      </c>
      <c r="CO28" s="97" t="s">
        <v>2895</v>
      </c>
      <c r="CP28" s="99">
        <v>3743152.36</v>
      </c>
      <c r="CQ28" s="99">
        <v>4820000</v>
      </c>
      <c r="CR28" s="99">
        <v>4016666.6666666665</v>
      </c>
      <c r="CS28" s="99">
        <v>4390045.99</v>
      </c>
      <c r="CT28" s="99">
        <v>373379.32333333336</v>
      </c>
      <c r="CU28" s="99">
        <v>9.2957507883817438</v>
      </c>
      <c r="CV28" s="97" t="s">
        <v>2896</v>
      </c>
      <c r="CW28" s="99">
        <v>2301008.2799999998</v>
      </c>
      <c r="CX28" s="99">
        <v>1960000</v>
      </c>
      <c r="CY28" s="99">
        <v>1633333.3333333333</v>
      </c>
      <c r="CZ28" s="99">
        <v>2107099.16</v>
      </c>
      <c r="DA28" s="99">
        <v>473765.82666666666</v>
      </c>
      <c r="DB28" s="99">
        <v>29.006071020408164</v>
      </c>
      <c r="DC28" s="97" t="s">
        <v>2896</v>
      </c>
      <c r="DD28" s="99">
        <v>1331056.1200000001</v>
      </c>
      <c r="DE28" s="99">
        <v>2312000</v>
      </c>
      <c r="DF28" s="99">
        <v>1926666.6666666667</v>
      </c>
      <c r="DG28" s="99">
        <v>2484389.8200000003</v>
      </c>
      <c r="DH28" s="99">
        <v>557723.15333333332</v>
      </c>
      <c r="DI28" s="99">
        <v>28.947568512110724</v>
      </c>
      <c r="DJ28" s="97" t="s">
        <v>2896</v>
      </c>
      <c r="DK28" s="15">
        <f t="shared" si="39"/>
        <v>91743977.969999999</v>
      </c>
      <c r="DL28" s="15">
        <f t="shared" si="40"/>
        <v>107975067.76000002</v>
      </c>
      <c r="DM28" s="15">
        <f t="shared" si="36"/>
        <v>85262556.466666684</v>
      </c>
      <c r="DN28" s="15">
        <f t="shared" si="41"/>
        <v>80893000.909999996</v>
      </c>
      <c r="DO28" s="15">
        <f t="shared" si="37"/>
        <v>-4369555.5566666871</v>
      </c>
      <c r="DP28" s="15">
        <f t="shared" si="42"/>
        <v>-5.1248235306842584</v>
      </c>
      <c r="DQ28" s="15" t="str">
        <f t="shared" si="38"/>
        <v>Not OK</v>
      </c>
    </row>
    <row r="29" spans="1:197" s="25" customFormat="1" ht="15" customHeight="1" x14ac:dyDescent="0.25">
      <c r="A29" s="36" t="s">
        <v>2833</v>
      </c>
      <c r="B29" s="36" t="s">
        <v>2834</v>
      </c>
      <c r="C29" s="99">
        <v>91697613.959999993</v>
      </c>
      <c r="D29" s="99">
        <v>92800000</v>
      </c>
      <c r="E29" s="99">
        <v>77333333.333333328</v>
      </c>
      <c r="F29" s="99">
        <v>75450382.650000006</v>
      </c>
      <c r="G29" s="99">
        <v>-1882950.6833333333</v>
      </c>
      <c r="H29" s="99">
        <v>-2.4348500215517244</v>
      </c>
      <c r="I29" s="97" t="s">
        <v>2895</v>
      </c>
      <c r="J29" s="99">
        <v>46167094.700000003</v>
      </c>
      <c r="K29" s="99">
        <v>46320000</v>
      </c>
      <c r="L29" s="99">
        <v>38600000</v>
      </c>
      <c r="M29" s="99">
        <v>40814608.57</v>
      </c>
      <c r="N29" s="99">
        <v>2214608.5699999998</v>
      </c>
      <c r="O29" s="99">
        <v>5.737327901554405</v>
      </c>
      <c r="P29" s="97" t="s">
        <v>2896</v>
      </c>
      <c r="Q29" s="99">
        <v>3232775.94</v>
      </c>
      <c r="R29" s="99">
        <v>3244653.16</v>
      </c>
      <c r="S29" s="99">
        <v>2703877.6333333338</v>
      </c>
      <c r="T29" s="99">
        <v>2704538.1000000006</v>
      </c>
      <c r="U29" s="99">
        <v>660.46666666666658</v>
      </c>
      <c r="V29" s="99">
        <v>2.4426647808482558E-2</v>
      </c>
      <c r="W29" s="97" t="s">
        <v>2896</v>
      </c>
      <c r="X29" s="99">
        <v>8947031.1699999999</v>
      </c>
      <c r="Y29" s="99">
        <v>8198900</v>
      </c>
      <c r="Z29" s="99">
        <v>6832416.666666667</v>
      </c>
      <c r="AA29" s="99">
        <v>6608118.3599999994</v>
      </c>
      <c r="AB29" s="99">
        <v>-224298.30666666667</v>
      </c>
      <c r="AC29" s="99">
        <v>-3.2828546268401859</v>
      </c>
      <c r="AD29" s="97" t="s">
        <v>2895</v>
      </c>
      <c r="AE29" s="99">
        <v>5173731.72</v>
      </c>
      <c r="AF29" s="99">
        <v>5677375.2000000002</v>
      </c>
      <c r="AG29" s="99">
        <v>4731146</v>
      </c>
      <c r="AH29" s="99">
        <v>5698559.6799999997</v>
      </c>
      <c r="AI29" s="99">
        <v>967413.68</v>
      </c>
      <c r="AJ29" s="99">
        <v>20.447766355128334</v>
      </c>
      <c r="AK29" s="97" t="s">
        <v>2896</v>
      </c>
      <c r="AL29" s="99">
        <v>2720826.41</v>
      </c>
      <c r="AM29" s="99">
        <v>4160000</v>
      </c>
      <c r="AN29" s="99">
        <v>3466666.6666666665</v>
      </c>
      <c r="AO29" s="99">
        <v>3183524.5100000002</v>
      </c>
      <c r="AP29" s="99">
        <v>-283142.15666666662</v>
      </c>
      <c r="AQ29" s="99">
        <v>-8.1675622115384616</v>
      </c>
      <c r="AR29" s="97" t="s">
        <v>2895</v>
      </c>
      <c r="AS29" s="99">
        <v>14817722.68</v>
      </c>
      <c r="AT29" s="99">
        <v>34000000</v>
      </c>
      <c r="AU29" s="99">
        <v>28333333.333333336</v>
      </c>
      <c r="AV29" s="99">
        <v>79467455.5</v>
      </c>
      <c r="AW29" s="99">
        <v>51134122.166666664</v>
      </c>
      <c r="AX29" s="99">
        <v>180.47337235294117</v>
      </c>
      <c r="AY29" s="97" t="s">
        <v>2896</v>
      </c>
      <c r="AZ29" s="99">
        <v>2811375.76</v>
      </c>
      <c r="BA29" s="99">
        <v>4500000</v>
      </c>
      <c r="BB29" s="99">
        <v>3750000</v>
      </c>
      <c r="BC29" s="99">
        <v>3345207.1499999994</v>
      </c>
      <c r="BD29" s="99">
        <v>-404792.85</v>
      </c>
      <c r="BE29" s="99">
        <v>-10.794476</v>
      </c>
      <c r="BF29" s="97" t="s">
        <v>2895</v>
      </c>
      <c r="BG29" s="94">
        <v>6170889.2000000002</v>
      </c>
      <c r="BH29" s="94">
        <v>6959895.0700000003</v>
      </c>
      <c r="BI29" s="94">
        <v>5799912.5583333327</v>
      </c>
      <c r="BJ29" s="94">
        <v>4794028.5799999991</v>
      </c>
      <c r="BK29" s="94">
        <v>-1005883.9783333333</v>
      </c>
      <c r="BL29" s="94">
        <v>-17.343088679640108</v>
      </c>
      <c r="BM29" s="93" t="s">
        <v>2895</v>
      </c>
      <c r="BN29" s="99">
        <v>3794142.01</v>
      </c>
      <c r="BO29" s="99">
        <v>8000000</v>
      </c>
      <c r="BP29" s="99">
        <v>6666666.666666667</v>
      </c>
      <c r="BQ29" s="99">
        <v>6532707.6000000006</v>
      </c>
      <c r="BR29" s="99">
        <v>-133959.06666666665</v>
      </c>
      <c r="BS29" s="99">
        <v>-2.0093860000000001</v>
      </c>
      <c r="BT29" s="97" t="s">
        <v>2895</v>
      </c>
      <c r="BU29" s="99">
        <v>6517409.5599999996</v>
      </c>
      <c r="BV29" s="99">
        <v>6617000</v>
      </c>
      <c r="BW29" s="99">
        <v>5514166.666666666</v>
      </c>
      <c r="BX29" s="99">
        <v>6333840.8400000008</v>
      </c>
      <c r="BY29" s="99">
        <v>819674.17333333334</v>
      </c>
      <c r="BZ29" s="99">
        <v>14.864878464560979</v>
      </c>
      <c r="CA29" s="97" t="s">
        <v>2896</v>
      </c>
      <c r="CB29" s="99">
        <v>10390511.92</v>
      </c>
      <c r="CC29" s="99">
        <v>14635210.970000001</v>
      </c>
      <c r="CD29" s="99">
        <v>12196009.141666668</v>
      </c>
      <c r="CE29" s="99">
        <v>12421799.359999998</v>
      </c>
      <c r="CF29" s="99">
        <v>225790.21833333332</v>
      </c>
      <c r="CG29" s="99">
        <v>1.8513451056865771</v>
      </c>
      <c r="CH29" s="97" t="s">
        <v>2896</v>
      </c>
      <c r="CI29" s="99">
        <v>2815295.88</v>
      </c>
      <c r="CJ29" s="99">
        <v>3200000</v>
      </c>
      <c r="CK29" s="99">
        <v>2666666.666666667</v>
      </c>
      <c r="CL29" s="99">
        <v>2579408.87</v>
      </c>
      <c r="CM29" s="99">
        <v>-87257.796666666662</v>
      </c>
      <c r="CN29" s="99">
        <v>-3.272167375</v>
      </c>
      <c r="CO29" s="97" t="s">
        <v>2895</v>
      </c>
      <c r="CP29" s="99">
        <v>9226502.5600000005</v>
      </c>
      <c r="CQ29" s="99">
        <v>6804000.79</v>
      </c>
      <c r="CR29" s="99">
        <v>5670000.6583333332</v>
      </c>
      <c r="CS29" s="99">
        <v>6977757.6000000015</v>
      </c>
      <c r="CT29" s="99">
        <v>1307756.9416666667</v>
      </c>
      <c r="CU29" s="99">
        <v>23.064493647714581</v>
      </c>
      <c r="CV29" s="97" t="s">
        <v>2896</v>
      </c>
      <c r="CW29" s="99">
        <v>5727117.8499999996</v>
      </c>
      <c r="CX29" s="99">
        <v>5522885.7000000002</v>
      </c>
      <c r="CY29" s="99">
        <v>4602404.75</v>
      </c>
      <c r="CZ29" s="99">
        <v>3738351.3100000005</v>
      </c>
      <c r="DA29" s="99">
        <v>-864053.44</v>
      </c>
      <c r="DB29" s="99">
        <v>-18.773955941184877</v>
      </c>
      <c r="DC29" s="97" t="s">
        <v>2895</v>
      </c>
      <c r="DD29" s="99">
        <v>3954011.77</v>
      </c>
      <c r="DE29" s="99">
        <v>4700000</v>
      </c>
      <c r="DF29" s="99">
        <v>3916666.6666666665</v>
      </c>
      <c r="DG29" s="99">
        <v>3757024.4699999997</v>
      </c>
      <c r="DH29" s="99">
        <v>-159642.19666666666</v>
      </c>
      <c r="DI29" s="99">
        <v>-4.0759709787234044</v>
      </c>
      <c r="DJ29" s="97" t="s">
        <v>2895</v>
      </c>
      <c r="DK29" s="15">
        <f t="shared" si="39"/>
        <v>186119204.00999996</v>
      </c>
      <c r="DL29" s="15">
        <f t="shared" si="40"/>
        <v>218959920.88999999</v>
      </c>
      <c r="DM29" s="15">
        <f t="shared" si="36"/>
        <v>212783267.40833333</v>
      </c>
      <c r="DN29" s="15">
        <f t="shared" si="41"/>
        <v>264407313.14999998</v>
      </c>
      <c r="DO29" s="15">
        <f t="shared" si="37"/>
        <v>51624045.741666645</v>
      </c>
      <c r="DP29" s="15">
        <f t="shared" si="42"/>
        <v>24.261327674134993</v>
      </c>
      <c r="DQ29" s="15" t="str">
        <f t="shared" si="38"/>
        <v>OK</v>
      </c>
    </row>
    <row r="30" spans="1:197" s="25" customFormat="1" ht="15" customHeight="1" x14ac:dyDescent="0.25">
      <c r="A30" s="36" t="s">
        <v>2835</v>
      </c>
      <c r="B30" s="36" t="s">
        <v>2836</v>
      </c>
      <c r="C30" s="99">
        <v>392015.7</v>
      </c>
      <c r="D30" s="99">
        <v>500000</v>
      </c>
      <c r="E30" s="99">
        <v>416666.66666666669</v>
      </c>
      <c r="F30" s="99">
        <v>709003.12</v>
      </c>
      <c r="G30" s="99">
        <v>292336.45333333337</v>
      </c>
      <c r="H30" s="99">
        <v>70.160748799999993</v>
      </c>
      <c r="I30" s="97" t="s">
        <v>2896</v>
      </c>
      <c r="J30" s="99">
        <v>85338.54</v>
      </c>
      <c r="K30" s="99">
        <v>225000</v>
      </c>
      <c r="L30" s="99">
        <v>187500</v>
      </c>
      <c r="M30" s="99">
        <v>141806.53</v>
      </c>
      <c r="N30" s="99">
        <v>-45693.47</v>
      </c>
      <c r="O30" s="99">
        <v>-24.369850666666665</v>
      </c>
      <c r="P30" s="97" t="s">
        <v>2895</v>
      </c>
      <c r="Q30" s="99">
        <v>4934.49</v>
      </c>
      <c r="R30" s="99">
        <v>3688.76</v>
      </c>
      <c r="S30" s="99">
        <v>3073.9666666666667</v>
      </c>
      <c r="T30" s="99">
        <v>5502.08</v>
      </c>
      <c r="U30" s="99">
        <v>2428.1133333333332</v>
      </c>
      <c r="V30" s="99">
        <v>78.989579153970439</v>
      </c>
      <c r="W30" s="97" t="s">
        <v>2896</v>
      </c>
      <c r="X30" s="99">
        <v>-61675.98</v>
      </c>
      <c r="Y30" s="99">
        <v>25000</v>
      </c>
      <c r="Z30" s="99">
        <v>20833.333333333332</v>
      </c>
      <c r="AA30" s="99">
        <v>7912.4300000000012</v>
      </c>
      <c r="AB30" s="99">
        <v>-12920.903333333334</v>
      </c>
      <c r="AC30" s="99">
        <v>-62.020336</v>
      </c>
      <c r="AD30" s="97" t="s">
        <v>2895</v>
      </c>
      <c r="AE30" s="99">
        <v>31065.84</v>
      </c>
      <c r="AF30" s="99">
        <v>35758.379999999997</v>
      </c>
      <c r="AG30" s="99">
        <v>29798.65</v>
      </c>
      <c r="AH30" s="99">
        <v>8032.72</v>
      </c>
      <c r="AI30" s="99">
        <v>-21765.93</v>
      </c>
      <c r="AJ30" s="99">
        <v>-73.04334256753242</v>
      </c>
      <c r="AK30" s="97" t="s">
        <v>2895</v>
      </c>
      <c r="AL30" s="99">
        <v>1611.44</v>
      </c>
      <c r="AM30" s="99">
        <v>0</v>
      </c>
      <c r="AN30" s="99">
        <v>0</v>
      </c>
      <c r="AO30" s="99">
        <v>1218.5999999999999</v>
      </c>
      <c r="AP30" s="99">
        <v>1218.5999999999999</v>
      </c>
      <c r="AQ30" s="100"/>
      <c r="AR30" s="97" t="s">
        <v>2896</v>
      </c>
      <c r="AS30" s="99">
        <v>37299.57</v>
      </c>
      <c r="AT30" s="99">
        <v>100000</v>
      </c>
      <c r="AU30" s="99">
        <v>83333.333333333343</v>
      </c>
      <c r="AV30" s="99">
        <v>102900.90000000001</v>
      </c>
      <c r="AW30" s="99">
        <v>19567.566666666669</v>
      </c>
      <c r="AX30" s="99">
        <v>23.481079999999999</v>
      </c>
      <c r="AY30" s="97" t="s">
        <v>2896</v>
      </c>
      <c r="AZ30" s="99">
        <v>6533.28</v>
      </c>
      <c r="BA30" s="99">
        <v>32000</v>
      </c>
      <c r="BB30" s="99">
        <v>26666.666666666668</v>
      </c>
      <c r="BC30" s="99">
        <v>3047.62</v>
      </c>
      <c r="BD30" s="99">
        <v>-23619.046666666669</v>
      </c>
      <c r="BE30" s="99">
        <v>-88.571425000000005</v>
      </c>
      <c r="BF30" s="97" t="s">
        <v>2895</v>
      </c>
      <c r="BG30" s="94">
        <v>22399.94</v>
      </c>
      <c r="BH30" s="94">
        <v>11500</v>
      </c>
      <c r="BI30" s="94">
        <v>9583.3333333333339</v>
      </c>
      <c r="BJ30" s="94">
        <v>6446.0099999999993</v>
      </c>
      <c r="BK30" s="94">
        <v>-3137.3233333333333</v>
      </c>
      <c r="BL30" s="94">
        <v>-32.737286956521736</v>
      </c>
      <c r="BM30" s="93" t="s">
        <v>2895</v>
      </c>
      <c r="BN30" s="99">
        <v>84489.600000000006</v>
      </c>
      <c r="BO30" s="99">
        <v>100000</v>
      </c>
      <c r="BP30" s="99">
        <v>83333.333333333343</v>
      </c>
      <c r="BQ30" s="99">
        <v>23753.07</v>
      </c>
      <c r="BR30" s="99">
        <v>-59580.263333333336</v>
      </c>
      <c r="BS30" s="99">
        <v>-71.496315999999993</v>
      </c>
      <c r="BT30" s="97" t="s">
        <v>2895</v>
      </c>
      <c r="BU30" s="99">
        <v>4838.0600000000004</v>
      </c>
      <c r="BV30" s="99">
        <v>5000</v>
      </c>
      <c r="BW30" s="99">
        <v>4166.6666666666661</v>
      </c>
      <c r="BX30" s="99">
        <v>14704.38</v>
      </c>
      <c r="BY30" s="99">
        <v>10537.713333333333</v>
      </c>
      <c r="BZ30" s="99">
        <v>252.90512000000001</v>
      </c>
      <c r="CA30" s="97" t="s">
        <v>2896</v>
      </c>
      <c r="CB30" s="99">
        <v>185345.73</v>
      </c>
      <c r="CC30" s="99">
        <v>336321.36</v>
      </c>
      <c r="CD30" s="99">
        <v>280267.8</v>
      </c>
      <c r="CE30" s="99">
        <v>182201.95</v>
      </c>
      <c r="CF30" s="99">
        <v>-98065.85</v>
      </c>
      <c r="CG30" s="99">
        <v>-34.990052371339125</v>
      </c>
      <c r="CH30" s="97" t="s">
        <v>2895</v>
      </c>
      <c r="CI30" s="99">
        <v>17105.86</v>
      </c>
      <c r="CJ30" s="99">
        <v>10000</v>
      </c>
      <c r="CK30" s="99">
        <v>8333.3333333333339</v>
      </c>
      <c r="CL30" s="99">
        <v>4511.63</v>
      </c>
      <c r="CM30" s="99">
        <v>-3821.7033333333338</v>
      </c>
      <c r="CN30" s="99">
        <v>-45.860439999999997</v>
      </c>
      <c r="CO30" s="97" t="s">
        <v>2895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100"/>
      <c r="CV30" s="97" t="s">
        <v>2896</v>
      </c>
      <c r="CW30" s="99">
        <v>0</v>
      </c>
      <c r="CX30" s="99">
        <v>0</v>
      </c>
      <c r="CY30" s="99">
        <v>0</v>
      </c>
      <c r="CZ30" s="99">
        <v>0</v>
      </c>
      <c r="DA30" s="99">
        <v>0</v>
      </c>
      <c r="DB30" s="100"/>
      <c r="DC30" s="97" t="s">
        <v>2896</v>
      </c>
      <c r="DD30" s="99">
        <v>4203.93</v>
      </c>
      <c r="DE30" s="99">
        <v>5000</v>
      </c>
      <c r="DF30" s="99">
        <v>4166.6666666666661</v>
      </c>
      <c r="DG30" s="99">
        <v>4924.2300000000005</v>
      </c>
      <c r="DH30" s="99">
        <v>757.56333333333328</v>
      </c>
      <c r="DI30" s="99">
        <v>18.181519999999999</v>
      </c>
      <c r="DJ30" s="97" t="s">
        <v>2896</v>
      </c>
      <c r="DK30" s="15">
        <f t="shared" si="39"/>
        <v>46897262.160000011</v>
      </c>
      <c r="DL30" s="15">
        <f t="shared" si="40"/>
        <v>47484268.5</v>
      </c>
      <c r="DM30" s="15">
        <f t="shared" si="36"/>
        <v>1157723.7500000002</v>
      </c>
      <c r="DN30" s="15">
        <f t="shared" si="41"/>
        <v>1215965.2699999998</v>
      </c>
      <c r="DO30" s="15">
        <f t="shared" si="37"/>
        <v>58241.519999999553</v>
      </c>
      <c r="DP30" s="15">
        <f t="shared" si="42"/>
        <v>5.0306923391698186</v>
      </c>
      <c r="DQ30" s="15" t="str">
        <f t="shared" si="38"/>
        <v>OK</v>
      </c>
    </row>
    <row r="31" spans="1:197" s="25" customFormat="1" ht="15" customHeight="1" x14ac:dyDescent="0.25">
      <c r="A31" s="36" t="s">
        <v>2837</v>
      </c>
      <c r="B31" s="36" t="s">
        <v>2838</v>
      </c>
      <c r="C31" s="99">
        <v>62566289.359999999</v>
      </c>
      <c r="D31" s="99">
        <v>48500000</v>
      </c>
      <c r="E31" s="99">
        <v>40416666.666666664</v>
      </c>
      <c r="F31" s="99">
        <v>47235135.479999997</v>
      </c>
      <c r="G31" s="99">
        <v>6818468.8133333335</v>
      </c>
      <c r="H31" s="99">
        <v>16.870438301030926</v>
      </c>
      <c r="I31" s="97" t="s">
        <v>2896</v>
      </c>
      <c r="J31" s="99">
        <v>12082263.960000001</v>
      </c>
      <c r="K31" s="99">
        <v>13360000</v>
      </c>
      <c r="L31" s="99">
        <v>11133333.333333334</v>
      </c>
      <c r="M31" s="99">
        <v>9833726.4199999999</v>
      </c>
      <c r="N31" s="99">
        <v>-1299606.9133333333</v>
      </c>
      <c r="O31" s="99">
        <v>-11.673115988023952</v>
      </c>
      <c r="P31" s="97" t="s">
        <v>2895</v>
      </c>
      <c r="Q31" s="99">
        <v>8091960.9400000004</v>
      </c>
      <c r="R31" s="99">
        <v>6307230</v>
      </c>
      <c r="S31" s="99">
        <v>5256025</v>
      </c>
      <c r="T31" s="99">
        <v>6516447.9900000002</v>
      </c>
      <c r="U31" s="99">
        <v>1260422.99</v>
      </c>
      <c r="V31" s="99">
        <v>23.980536431999468</v>
      </c>
      <c r="W31" s="97" t="s">
        <v>2896</v>
      </c>
      <c r="X31" s="99">
        <v>6578573.7699999996</v>
      </c>
      <c r="Y31" s="99">
        <v>9140000</v>
      </c>
      <c r="Z31" s="99">
        <v>7616666.666666666</v>
      </c>
      <c r="AA31" s="99">
        <v>6899305.8899999997</v>
      </c>
      <c r="AB31" s="99">
        <v>-717360.77666666673</v>
      </c>
      <c r="AC31" s="99">
        <v>-9.4183034135667398</v>
      </c>
      <c r="AD31" s="97" t="s">
        <v>2895</v>
      </c>
      <c r="AE31" s="99">
        <v>5286060.25</v>
      </c>
      <c r="AF31" s="99">
        <v>5319264.1399999997</v>
      </c>
      <c r="AG31" s="99">
        <v>4432720.1166666662</v>
      </c>
      <c r="AH31" s="99">
        <v>5210634</v>
      </c>
      <c r="AI31" s="99">
        <v>777913.8833333333</v>
      </c>
      <c r="AJ31" s="99">
        <v>17.549357118407734</v>
      </c>
      <c r="AK31" s="97" t="s">
        <v>2896</v>
      </c>
      <c r="AL31" s="99">
        <v>6341986.2999999998</v>
      </c>
      <c r="AM31" s="99">
        <v>6512200</v>
      </c>
      <c r="AN31" s="99">
        <v>5426833.333333334</v>
      </c>
      <c r="AO31" s="99">
        <v>5874827.1600000001</v>
      </c>
      <c r="AP31" s="99">
        <v>447993.82666666666</v>
      </c>
      <c r="AQ31" s="99">
        <v>8.2551609594299933</v>
      </c>
      <c r="AR31" s="97" t="s">
        <v>2896</v>
      </c>
      <c r="AS31" s="99">
        <v>20958953.41</v>
      </c>
      <c r="AT31" s="99">
        <v>24000000</v>
      </c>
      <c r="AU31" s="99">
        <v>20000000</v>
      </c>
      <c r="AV31" s="99">
        <v>19730353.27</v>
      </c>
      <c r="AW31" s="99">
        <v>-269646.73</v>
      </c>
      <c r="AX31" s="99">
        <v>-1.3482336500000001</v>
      </c>
      <c r="AY31" s="97" t="s">
        <v>2895</v>
      </c>
      <c r="AZ31" s="99">
        <v>6474563.5999999996</v>
      </c>
      <c r="BA31" s="99">
        <v>6200000</v>
      </c>
      <c r="BB31" s="99">
        <v>5166666.666666667</v>
      </c>
      <c r="BC31" s="99">
        <v>5733583.25</v>
      </c>
      <c r="BD31" s="99">
        <v>566916.58333333326</v>
      </c>
      <c r="BE31" s="99">
        <v>10.972579032258064</v>
      </c>
      <c r="BF31" s="97" t="s">
        <v>2896</v>
      </c>
      <c r="BG31" s="94">
        <v>9628094.6400000006</v>
      </c>
      <c r="BH31" s="94">
        <v>13633018</v>
      </c>
      <c r="BI31" s="94">
        <v>11360848.333333332</v>
      </c>
      <c r="BJ31" s="94">
        <v>8795256.1999999993</v>
      </c>
      <c r="BK31" s="94">
        <v>-2565592.1333333328</v>
      </c>
      <c r="BL31" s="94">
        <v>-22.582751376107623</v>
      </c>
      <c r="BM31" s="93" t="s">
        <v>2895</v>
      </c>
      <c r="BN31" s="99">
        <v>8989903.8399999999</v>
      </c>
      <c r="BO31" s="99">
        <v>12000000</v>
      </c>
      <c r="BP31" s="99">
        <v>10000000</v>
      </c>
      <c r="BQ31" s="99">
        <v>10908216.51</v>
      </c>
      <c r="BR31" s="99">
        <v>908216.51</v>
      </c>
      <c r="BS31" s="99">
        <v>9.0821650999999992</v>
      </c>
      <c r="BT31" s="97" t="s">
        <v>2896</v>
      </c>
      <c r="BU31" s="99">
        <v>9320192.0099999998</v>
      </c>
      <c r="BV31" s="99">
        <v>15260000</v>
      </c>
      <c r="BW31" s="99">
        <v>12716666.666666668</v>
      </c>
      <c r="BX31" s="99">
        <v>9542647</v>
      </c>
      <c r="BY31" s="99">
        <v>-3174019.6666666665</v>
      </c>
      <c r="BZ31" s="99">
        <v>-24.959525557011794</v>
      </c>
      <c r="CA31" s="97" t="s">
        <v>2895</v>
      </c>
      <c r="CB31" s="99">
        <v>14767659.640000001</v>
      </c>
      <c r="CC31" s="99">
        <v>14572638.869999999</v>
      </c>
      <c r="CD31" s="99">
        <v>12143865.725</v>
      </c>
      <c r="CE31" s="99">
        <v>9655975</v>
      </c>
      <c r="CF31" s="99">
        <v>-2487890.7250000001</v>
      </c>
      <c r="CG31" s="99">
        <v>-20.486810224509458</v>
      </c>
      <c r="CH31" s="97" t="s">
        <v>2895</v>
      </c>
      <c r="CI31" s="99">
        <v>4476807.6900000004</v>
      </c>
      <c r="CJ31" s="99">
        <v>4000000</v>
      </c>
      <c r="CK31" s="99">
        <v>3333333.3333333335</v>
      </c>
      <c r="CL31" s="99">
        <v>3483239.4</v>
      </c>
      <c r="CM31" s="99">
        <v>149906.06666666668</v>
      </c>
      <c r="CN31" s="99">
        <v>4.4971819999999996</v>
      </c>
      <c r="CO31" s="97" t="s">
        <v>2896</v>
      </c>
      <c r="CP31" s="99">
        <v>13405026.800000001</v>
      </c>
      <c r="CQ31" s="99">
        <v>13767796.310000001</v>
      </c>
      <c r="CR31" s="99">
        <v>11473163.591666667</v>
      </c>
      <c r="CS31" s="99">
        <v>14855476.969999999</v>
      </c>
      <c r="CT31" s="99">
        <v>3382313.3783333334</v>
      </c>
      <c r="CU31" s="99">
        <v>29.480215733958662</v>
      </c>
      <c r="CV31" s="97" t="s">
        <v>2896</v>
      </c>
      <c r="CW31" s="99">
        <v>505091.66</v>
      </c>
      <c r="CX31" s="99">
        <v>860000</v>
      </c>
      <c r="CY31" s="99">
        <v>716666.66666666674</v>
      </c>
      <c r="CZ31" s="99">
        <v>2067955.95</v>
      </c>
      <c r="DA31" s="99">
        <v>1351289.2833333334</v>
      </c>
      <c r="DB31" s="99">
        <v>188.55199302325582</v>
      </c>
      <c r="DC31" s="97" t="s">
        <v>2896</v>
      </c>
      <c r="DD31" s="99">
        <v>1950737.93</v>
      </c>
      <c r="DE31" s="99">
        <v>3000000</v>
      </c>
      <c r="DF31" s="99">
        <v>2500000</v>
      </c>
      <c r="DG31" s="99">
        <v>2939058.98</v>
      </c>
      <c r="DH31" s="99">
        <v>439058.98</v>
      </c>
      <c r="DI31" s="99">
        <v>17.5623592</v>
      </c>
      <c r="DJ31" s="97" t="s">
        <v>2896</v>
      </c>
      <c r="DK31" s="15">
        <f t="shared" si="39"/>
        <v>179427240.37999997</v>
      </c>
      <c r="DL31" s="15">
        <f t="shared" si="40"/>
        <v>183297147.31999999</v>
      </c>
      <c r="DM31" s="15">
        <f t="shared" si="36"/>
        <v>163693456.09999999</v>
      </c>
      <c r="DN31" s="15">
        <f t="shared" si="41"/>
        <v>169281839.47</v>
      </c>
      <c r="DO31" s="15">
        <f t="shared" si="37"/>
        <v>5588383.3700000048</v>
      </c>
      <c r="DP31" s="15">
        <f t="shared" si="42"/>
        <v>3.4139320551617365</v>
      </c>
      <c r="DQ31" s="15" t="str">
        <f t="shared" si="38"/>
        <v>OK</v>
      </c>
    </row>
    <row r="32" spans="1:197" s="25" customFormat="1" ht="15" customHeight="1" x14ac:dyDescent="0.25">
      <c r="A32" s="36" t="s">
        <v>2872</v>
      </c>
      <c r="B32" s="37" t="s">
        <v>2873</v>
      </c>
      <c r="C32" s="99">
        <v>110100.98</v>
      </c>
      <c r="D32" s="99">
        <v>500000</v>
      </c>
      <c r="E32" s="99">
        <v>416666.66666666669</v>
      </c>
      <c r="F32" s="99">
        <v>351073.81</v>
      </c>
      <c r="G32" s="99">
        <v>-65592.856666666674</v>
      </c>
      <c r="H32" s="99">
        <v>-15.742285600000001</v>
      </c>
      <c r="I32" s="97" t="s">
        <v>2895</v>
      </c>
      <c r="J32" s="99">
        <v>4022.66</v>
      </c>
      <c r="K32" s="99">
        <v>210000</v>
      </c>
      <c r="L32" s="99">
        <v>175000</v>
      </c>
      <c r="M32" s="99">
        <v>1029366.23</v>
      </c>
      <c r="N32" s="99">
        <v>854366.23</v>
      </c>
      <c r="O32" s="99">
        <v>488.20927428571429</v>
      </c>
      <c r="P32" s="97" t="s">
        <v>2896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0"/>
      <c r="W32" s="97" t="s">
        <v>2896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100"/>
      <c r="AD32" s="97" t="s">
        <v>2896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100"/>
      <c r="AK32" s="97" t="s">
        <v>2896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100"/>
      <c r="AR32" s="97" t="s">
        <v>2896</v>
      </c>
      <c r="AS32" s="99">
        <v>0</v>
      </c>
      <c r="AT32" s="100"/>
      <c r="AU32" s="100"/>
      <c r="AV32" s="99">
        <v>0</v>
      </c>
      <c r="AW32" s="100"/>
      <c r="AX32" s="100"/>
      <c r="AY32" s="97" t="s">
        <v>2902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100"/>
      <c r="BF32" s="97" t="s">
        <v>2896</v>
      </c>
      <c r="BG32" s="94">
        <v>0</v>
      </c>
      <c r="BH32" s="135"/>
      <c r="BI32" s="135"/>
      <c r="BJ32" s="94">
        <v>0</v>
      </c>
      <c r="BK32" s="135"/>
      <c r="BL32" s="135"/>
      <c r="BM32" s="93" t="s">
        <v>2902</v>
      </c>
      <c r="BN32" s="99">
        <v>0</v>
      </c>
      <c r="BO32" s="100"/>
      <c r="BP32" s="100"/>
      <c r="BQ32" s="99">
        <v>0</v>
      </c>
      <c r="BR32" s="100"/>
      <c r="BS32" s="100"/>
      <c r="BT32" s="97" t="s">
        <v>2902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100"/>
      <c r="CA32" s="97" t="s">
        <v>2896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100"/>
      <c r="CH32" s="97" t="s">
        <v>2896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100"/>
      <c r="CO32" s="97" t="s">
        <v>2896</v>
      </c>
      <c r="CP32" s="99">
        <v>0</v>
      </c>
      <c r="CQ32" s="99">
        <v>0</v>
      </c>
      <c r="CR32" s="99">
        <v>0</v>
      </c>
      <c r="CS32" s="99">
        <v>0</v>
      </c>
      <c r="CT32" s="99">
        <v>0</v>
      </c>
      <c r="CU32" s="100"/>
      <c r="CV32" s="97" t="s">
        <v>2896</v>
      </c>
      <c r="CW32" s="99">
        <v>0</v>
      </c>
      <c r="CX32" s="99">
        <v>0</v>
      </c>
      <c r="CY32" s="99">
        <v>0</v>
      </c>
      <c r="CZ32" s="99">
        <v>0</v>
      </c>
      <c r="DA32" s="99">
        <v>0</v>
      </c>
      <c r="DB32" s="100"/>
      <c r="DC32" s="97" t="s">
        <v>2896</v>
      </c>
      <c r="DD32" s="99">
        <v>0</v>
      </c>
      <c r="DE32" s="100"/>
      <c r="DF32" s="100"/>
      <c r="DG32" s="99">
        <v>0</v>
      </c>
      <c r="DH32" s="100"/>
      <c r="DI32" s="100"/>
      <c r="DJ32" s="97" t="s">
        <v>2902</v>
      </c>
      <c r="DK32" s="15"/>
      <c r="DL32" s="15"/>
      <c r="DM32" s="15">
        <f t="shared" si="36"/>
        <v>591666.66666666674</v>
      </c>
      <c r="DN32" s="15">
        <f t="shared" si="41"/>
        <v>1380440.04</v>
      </c>
      <c r="DO32" s="15">
        <f t="shared" si="37"/>
        <v>788773.37333333329</v>
      </c>
      <c r="DP32" s="15">
        <f t="shared" si="42"/>
        <v>133.31380957746478</v>
      </c>
      <c r="DQ32" s="15" t="str">
        <f t="shared" si="38"/>
        <v>OK</v>
      </c>
    </row>
    <row r="33" spans="1:197" s="26" customFormat="1" ht="13.5" customHeight="1" x14ac:dyDescent="0.2">
      <c r="A33" s="17"/>
      <c r="B33" s="24" t="s">
        <v>2839</v>
      </c>
      <c r="C33" s="24">
        <f>SUM(C18:C32)</f>
        <v>1550476955.1800001</v>
      </c>
      <c r="D33" s="24">
        <f>SUM(D18:D32)</f>
        <v>1787959000</v>
      </c>
      <c r="E33" s="24">
        <f t="shared" ref="E33" si="43">SUM(E18:E32)</f>
        <v>1489965833.3333337</v>
      </c>
      <c r="F33" s="24">
        <f>SUM(F18:F32)</f>
        <v>1423646261.9899995</v>
      </c>
      <c r="G33" s="24">
        <f>F33-E33</f>
        <v>-66319571.343334198</v>
      </c>
      <c r="H33" s="24">
        <f>G33/E33*100</f>
        <v>-4.4510800086579732</v>
      </c>
      <c r="I33" s="24"/>
      <c r="J33" s="24">
        <f>SUM(J18:J32)</f>
        <v>476758994.43000001</v>
      </c>
      <c r="K33" s="24">
        <f>SUM(K18:K32)</f>
        <v>543007000</v>
      </c>
      <c r="L33" s="24">
        <f t="shared" ref="L33" si="44">SUM(L18:L32)</f>
        <v>452505833.33333331</v>
      </c>
      <c r="M33" s="24">
        <f>SUM(M18:M32)</f>
        <v>452162450.33999997</v>
      </c>
      <c r="N33" s="24">
        <f>M33-L33</f>
        <v>-343382.99333333969</v>
      </c>
      <c r="O33" s="24">
        <f>N33/L33*100</f>
        <v>-7.5884766126404934E-2</v>
      </c>
      <c r="P33" s="24"/>
      <c r="Q33" s="24">
        <f>SUM(Q18:Q32)</f>
        <v>110028036.77</v>
      </c>
      <c r="R33" s="24">
        <f>SUM(R18:R32)</f>
        <v>138081762.87</v>
      </c>
      <c r="S33" s="24">
        <f t="shared" ref="S33" si="45">SUM(S18:S32)</f>
        <v>115068135.72500001</v>
      </c>
      <c r="T33" s="24">
        <f>SUM(T18:T32)</f>
        <v>116605461.58</v>
      </c>
      <c r="U33" s="24">
        <f>T33-S33</f>
        <v>1537325.8549999893</v>
      </c>
      <c r="V33" s="24">
        <f>U33/S33*100</f>
        <v>1.3360135239124986</v>
      </c>
      <c r="W33" s="24"/>
      <c r="X33" s="24">
        <f>SUM(X18:X32)</f>
        <v>87542682.799999982</v>
      </c>
      <c r="Y33" s="24">
        <f>SUM(Y18:Y32)</f>
        <v>114362936.23</v>
      </c>
      <c r="Z33" s="24">
        <f t="shared" ref="Z33" si="46">SUM(Z18:Z32)</f>
        <v>95302446.858333334</v>
      </c>
      <c r="AA33" s="24">
        <f>SUM(AA18:AA32)</f>
        <v>88259446.270000011</v>
      </c>
      <c r="AB33" s="24">
        <f>AA33-Z33</f>
        <v>-7043000.5883333236</v>
      </c>
      <c r="AC33" s="24">
        <f>AB33/Z33*100</f>
        <v>-7.3901571475942411</v>
      </c>
      <c r="AD33" s="24"/>
      <c r="AE33" s="24">
        <f>SUM(AE18:AE32)</f>
        <v>88725976.36999999</v>
      </c>
      <c r="AF33" s="24">
        <f>SUM(AF18:AF32)</f>
        <v>98824342.409999996</v>
      </c>
      <c r="AG33" s="24">
        <f t="shared" ref="AG33" si="47">SUM(AG18:AG32)</f>
        <v>82353618.674999982</v>
      </c>
      <c r="AH33" s="24">
        <f>SUM(AH18:AH32)</f>
        <v>82659032.550000012</v>
      </c>
      <c r="AI33" s="24">
        <f>AH33-AG33</f>
        <v>305413.8750000298</v>
      </c>
      <c r="AJ33" s="24">
        <f>AI33/AG33*100</f>
        <v>0.37085665440557503</v>
      </c>
      <c r="AK33" s="24"/>
      <c r="AL33" s="24">
        <f>SUM(AL18:AL32)</f>
        <v>71420121.569999993</v>
      </c>
      <c r="AM33" s="24">
        <f>SUM(AM18:AM32)</f>
        <v>86006200</v>
      </c>
      <c r="AN33" s="24">
        <f t="shared" ref="AN33" si="48">SUM(AN18:AN32)</f>
        <v>71671833.333333328</v>
      </c>
      <c r="AO33" s="24">
        <f>SUM(AO18:AO32)</f>
        <v>67947970.599999994</v>
      </c>
      <c r="AP33" s="24">
        <f>AO33-AN33</f>
        <v>-3723862.7333333343</v>
      </c>
      <c r="AQ33" s="24">
        <f>AP33/AN33*100</f>
        <v>-5.1957129602284509</v>
      </c>
      <c r="AR33" s="24"/>
      <c r="AS33" s="24">
        <f t="shared" ref="AS33" si="49">SUM(AS18:AS32)</f>
        <v>223505274.45000002</v>
      </c>
      <c r="AT33" s="24">
        <f t="shared" ref="AT33:AV33" si="50">SUM(AT18:AT32)</f>
        <v>317260184.52999997</v>
      </c>
      <c r="AU33" s="24">
        <f t="shared" si="50"/>
        <v>264383487.10833335</v>
      </c>
      <c r="AV33" s="24">
        <f t="shared" si="50"/>
        <v>327611149.44999993</v>
      </c>
      <c r="AW33" s="24">
        <f t="shared" ref="AW33" si="51">AV33-AU33</f>
        <v>63227662.341666579</v>
      </c>
      <c r="AX33" s="24">
        <f>AW33/AU33*100</f>
        <v>23.915132912880644</v>
      </c>
      <c r="AY33" s="24"/>
      <c r="AZ33" s="24">
        <f>SUM(AZ18:AZ32)</f>
        <v>89193363.00999999</v>
      </c>
      <c r="BA33" s="24">
        <f t="shared" ref="BA33:BC33" si="52">SUM(BA18:BA32)</f>
        <v>102673783</v>
      </c>
      <c r="BB33" s="24">
        <f t="shared" si="52"/>
        <v>85561485.833333343</v>
      </c>
      <c r="BC33" s="24">
        <f t="shared" si="52"/>
        <v>86430436.659999996</v>
      </c>
      <c r="BD33" s="24">
        <f t="shared" ref="BD33" si="53">BC33-BB33</f>
        <v>868950.82666665316</v>
      </c>
      <c r="BE33" s="24">
        <f>BD33/BB33*100</f>
        <v>1.0155864150831801</v>
      </c>
      <c r="BF33" s="24"/>
      <c r="BG33" s="24">
        <f t="shared" ref="BG33" si="54">SUM(BG18:BG32)</f>
        <v>88905080.5</v>
      </c>
      <c r="BH33" s="24">
        <f t="shared" ref="BH33:BJ33" si="55">SUM(BH18:BH32)</f>
        <v>116949501.69999999</v>
      </c>
      <c r="BI33" s="24">
        <f t="shared" si="55"/>
        <v>97457918.083333313</v>
      </c>
      <c r="BJ33" s="24">
        <f t="shared" si="55"/>
        <v>91526402.88000001</v>
      </c>
      <c r="BK33" s="24">
        <f t="shared" ref="BK33" si="56">BJ33-BI33</f>
        <v>-5931515.2033333033</v>
      </c>
      <c r="BL33" s="24">
        <f>BK33/BI33*100</f>
        <v>-6.0862322117957053</v>
      </c>
      <c r="BM33" s="24"/>
      <c r="BN33" s="24">
        <f t="shared" ref="BN33" si="57">SUM(BN18:BN32)</f>
        <v>87010954.510000005</v>
      </c>
      <c r="BO33" s="24">
        <f t="shared" ref="BO33:BQ33" si="58">SUM(BO18:BO32)</f>
        <v>120022487.79000001</v>
      </c>
      <c r="BP33" s="24">
        <f t="shared" si="58"/>
        <v>100018739.825</v>
      </c>
      <c r="BQ33" s="24">
        <f t="shared" si="58"/>
        <v>99677865.270000011</v>
      </c>
      <c r="BR33" s="24">
        <f t="shared" ref="BR33" si="59">BQ33-BP33</f>
        <v>-340874.55499999225</v>
      </c>
      <c r="BS33" s="24">
        <f>BR33/BP33*100</f>
        <v>-0.34081068767354095</v>
      </c>
      <c r="BT33" s="24"/>
      <c r="BU33" s="24">
        <f t="shared" ref="BU33" si="60">SUM(BU18:BU32)</f>
        <v>96959702.500000015</v>
      </c>
      <c r="BV33" s="24">
        <f t="shared" ref="BV33:BX33" si="61">SUM(BV18:BV32)</f>
        <v>129304655</v>
      </c>
      <c r="BW33" s="24">
        <f t="shared" si="61"/>
        <v>107753879.16666669</v>
      </c>
      <c r="BX33" s="24">
        <f t="shared" si="61"/>
        <v>104812212.94</v>
      </c>
      <c r="BY33" s="24">
        <f t="shared" ref="BY33" si="62">BX33-BW33</f>
        <v>-2941666.2266666889</v>
      </c>
      <c r="BZ33" s="24">
        <f>BY33/BW33*100</f>
        <v>-2.7299863813874494</v>
      </c>
      <c r="CA33" s="24"/>
      <c r="CB33" s="24">
        <f t="shared" ref="CB33" si="63">SUM(CB18:CB32)</f>
        <v>150957108.58999997</v>
      </c>
      <c r="CC33" s="24">
        <f t="shared" ref="CC33:CD33" si="64">SUM(CC18:CC32)</f>
        <v>199848184.84000003</v>
      </c>
      <c r="CD33" s="24">
        <f t="shared" si="64"/>
        <v>166540154.03333336</v>
      </c>
      <c r="CE33" s="24">
        <f>SUM(CE18:CE32)</f>
        <v>160816099.73999998</v>
      </c>
      <c r="CF33" s="24">
        <f>CE33-CD33</f>
        <v>-5724054.2933333814</v>
      </c>
      <c r="CG33" s="24">
        <f>CF33/CD33*100</f>
        <v>-3.4370415510650365</v>
      </c>
      <c r="CH33" s="24"/>
      <c r="CI33" s="24">
        <f t="shared" ref="CI33" si="65">SUM(CI18:CI32)</f>
        <v>48241388.120000005</v>
      </c>
      <c r="CJ33" s="24">
        <f t="shared" ref="CJ33:CL33" si="66">SUM(CJ18:CJ32)</f>
        <v>56546000</v>
      </c>
      <c r="CK33" s="24">
        <f t="shared" si="66"/>
        <v>47121666.666666664</v>
      </c>
      <c r="CL33" s="24">
        <f t="shared" si="66"/>
        <v>46590948.479999989</v>
      </c>
      <c r="CM33" s="24">
        <f t="shared" ref="CM33" si="67">CL33-CK33</f>
        <v>-530718.18666667491</v>
      </c>
      <c r="CN33" s="24">
        <f>CM33/CK33*100</f>
        <v>-1.1262721041276305</v>
      </c>
      <c r="CO33" s="24"/>
      <c r="CP33" s="24">
        <f t="shared" ref="CP33" si="68">SUM(CP18:CP32)</f>
        <v>117431519.02</v>
      </c>
      <c r="CQ33" s="24">
        <f t="shared" ref="CQ33:CS33" si="69">SUM(CQ18:CQ32)</f>
        <v>191892127.81999999</v>
      </c>
      <c r="CR33" s="24">
        <f t="shared" si="69"/>
        <v>159910106.51666665</v>
      </c>
      <c r="CS33" s="24">
        <f t="shared" si="69"/>
        <v>176309097.55000001</v>
      </c>
      <c r="CT33" s="24">
        <f t="shared" ref="CT33" si="70">CS33-CR33</f>
        <v>16398991.033333361</v>
      </c>
      <c r="CU33" s="24">
        <f>CT33/CR33*100</f>
        <v>10.255131079925942</v>
      </c>
      <c r="CV33" s="24"/>
      <c r="CW33" s="24">
        <f t="shared" ref="CW33" si="71">SUM(CW18:CW32)</f>
        <v>56590147.739999995</v>
      </c>
      <c r="CX33" s="24">
        <f t="shared" ref="CX33:CZ33" si="72">SUM(CX18:CX32)</f>
        <v>59248885.700000003</v>
      </c>
      <c r="CY33" s="24">
        <f t="shared" si="72"/>
        <v>49374071.416666672</v>
      </c>
      <c r="CZ33" s="24">
        <f t="shared" si="72"/>
        <v>56424038.260000005</v>
      </c>
      <c r="DA33" s="24">
        <f t="shared" ref="DA33" si="73">CZ33-CY33</f>
        <v>7049966.8433333337</v>
      </c>
      <c r="DB33" s="24">
        <f>DA33/CY33*100</f>
        <v>14.278682395540814</v>
      </c>
      <c r="DC33" s="24"/>
      <c r="DD33" s="24">
        <f t="shared" ref="DD33" si="74">SUM(DD18:DD32)</f>
        <v>59476367.860000007</v>
      </c>
      <c r="DE33" s="24">
        <f t="shared" ref="DE33:DF33" si="75">SUM(DE18:DE32)</f>
        <v>70464220</v>
      </c>
      <c r="DF33" s="24">
        <f t="shared" si="75"/>
        <v>58720183.333333328</v>
      </c>
      <c r="DG33" s="24">
        <f>SUM(DG18:DG32)</f>
        <v>59398607.739999995</v>
      </c>
      <c r="DH33" s="24">
        <f t="shared" ref="DH33" si="76">DG33-DF33</f>
        <v>678424.40666666627</v>
      </c>
      <c r="DI33" s="24">
        <f t="shared" ref="DI33:DI36" si="77">DH33/DF33*100</f>
        <v>1.1553513087918941</v>
      </c>
      <c r="DJ33" s="24"/>
      <c r="DK33" s="24">
        <f t="shared" ref="DK33" si="78">SUM(DK18:DK32)</f>
        <v>3441219574.0599995</v>
      </c>
      <c r="DL33" s="24">
        <f t="shared" ref="DL33:DN33" si="79">SUM(DL18:DL32)</f>
        <v>4135607271.8900003</v>
      </c>
      <c r="DM33" s="24">
        <f t="shared" si="79"/>
        <v>3443709393.2416668</v>
      </c>
      <c r="DN33" s="24">
        <f t="shared" si="79"/>
        <v>3440877482.2999992</v>
      </c>
      <c r="DO33" s="24">
        <f t="shared" ref="DO33" si="80">DN33-DM33</f>
        <v>-2831910.9416675568</v>
      </c>
      <c r="DP33" s="24">
        <f t="shared" ref="DP33:DP35" si="81">DO33/DM33*100</f>
        <v>-8.2234318239083309E-2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 x14ac:dyDescent="0.2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1726890811.04</v>
      </c>
      <c r="E34" s="17">
        <f t="shared" si="82"/>
        <v>1439075675.8666666</v>
      </c>
      <c r="F34" s="17">
        <f>SUM(F5:F15)</f>
        <v>1686371652.3700001</v>
      </c>
      <c r="G34" s="17">
        <f t="shared" si="82"/>
        <v>247295976.50333333</v>
      </c>
      <c r="H34" s="24">
        <f>G34/E34*100</f>
        <v>17.18436220210603</v>
      </c>
      <c r="I34" s="17">
        <f t="shared" si="82"/>
        <v>0</v>
      </c>
      <c r="J34" s="17">
        <f t="shared" si="82"/>
        <v>497644294.58000004</v>
      </c>
      <c r="K34" s="17">
        <f t="shared" si="82"/>
        <v>549150000</v>
      </c>
      <c r="L34" s="17">
        <f t="shared" si="82"/>
        <v>457625000</v>
      </c>
      <c r="M34" s="17">
        <f t="shared" si="82"/>
        <v>543029857.22000003</v>
      </c>
      <c r="N34" s="17">
        <f t="shared" si="82"/>
        <v>85404857.219999999</v>
      </c>
      <c r="O34" s="24">
        <f>N34/L34*100</f>
        <v>18.662629275061459</v>
      </c>
      <c r="P34" s="17">
        <f t="shared" si="82"/>
        <v>0</v>
      </c>
      <c r="Q34" s="17">
        <f t="shared" si="82"/>
        <v>116738179.90000001</v>
      </c>
      <c r="R34" s="17">
        <f t="shared" si="82"/>
        <v>177844684.37</v>
      </c>
      <c r="S34" s="17">
        <f t="shared" si="82"/>
        <v>148203903.64166671</v>
      </c>
      <c r="T34" s="17">
        <f t="shared" si="82"/>
        <v>156745081.39999998</v>
      </c>
      <c r="U34" s="17">
        <f t="shared" si="82"/>
        <v>8541177.7583333328</v>
      </c>
      <c r="V34" s="24">
        <f>U34/S34*100</f>
        <v>5.7631260368043558</v>
      </c>
      <c r="W34" s="17">
        <f t="shared" si="82"/>
        <v>0</v>
      </c>
      <c r="X34" s="17">
        <f t="shared" si="82"/>
        <v>96058577.50999999</v>
      </c>
      <c r="Y34" s="17">
        <f t="shared" si="82"/>
        <v>136274170.37</v>
      </c>
      <c r="Z34" s="17">
        <f t="shared" si="82"/>
        <v>113561808.64166667</v>
      </c>
      <c r="AA34" s="17">
        <f t="shared" si="82"/>
        <v>192029329.73999998</v>
      </c>
      <c r="AB34" s="17">
        <f t="shared" si="82"/>
        <v>78467521.098333329</v>
      </c>
      <c r="AC34" s="24">
        <f>AB34/Z34*100</f>
        <v>69.096751836640806</v>
      </c>
      <c r="AD34" s="17">
        <f t="shared" si="82"/>
        <v>0</v>
      </c>
      <c r="AE34" s="17">
        <f t="shared" si="82"/>
        <v>91248799.25</v>
      </c>
      <c r="AF34" s="17">
        <f t="shared" si="82"/>
        <v>103368444.83</v>
      </c>
      <c r="AG34" s="17">
        <f t="shared" si="82"/>
        <v>86140370.691666663</v>
      </c>
      <c r="AH34" s="17">
        <f t="shared" si="82"/>
        <v>103042210.01000001</v>
      </c>
      <c r="AI34" s="17">
        <f t="shared" si="82"/>
        <v>16901839.318333335</v>
      </c>
      <c r="AJ34" s="24">
        <f>AI34/AG34*100</f>
        <v>19.621275346994118</v>
      </c>
      <c r="AK34" s="17">
        <f t="shared" si="82"/>
        <v>0</v>
      </c>
      <c r="AL34" s="17">
        <f t="shared" si="82"/>
        <v>70115906.040000007</v>
      </c>
      <c r="AM34" s="17">
        <f t="shared" si="82"/>
        <v>85860000</v>
      </c>
      <c r="AN34" s="17">
        <f t="shared" si="82"/>
        <v>71550000</v>
      </c>
      <c r="AO34" s="17">
        <f t="shared" si="82"/>
        <v>75728186.120000005</v>
      </c>
      <c r="AP34" s="17">
        <f t="shared" si="82"/>
        <v>4178186.12</v>
      </c>
      <c r="AQ34" s="24">
        <f>AP34/AN34*100</f>
        <v>5.839533361285814</v>
      </c>
      <c r="AR34" s="17">
        <f t="shared" si="82"/>
        <v>0</v>
      </c>
      <c r="AS34" s="17">
        <f t="shared" si="82"/>
        <v>266451285.22000003</v>
      </c>
      <c r="AT34" s="17">
        <f t="shared" si="82"/>
        <v>314000000</v>
      </c>
      <c r="AU34" s="17">
        <f t="shared" si="82"/>
        <v>261666666.66666669</v>
      </c>
      <c r="AV34" s="17">
        <f t="shared" si="82"/>
        <v>382836360.82999998</v>
      </c>
      <c r="AW34" s="17">
        <f t="shared" si="82"/>
        <v>121169694.16333336</v>
      </c>
      <c r="AX34" s="24">
        <f>AW34/AU34*100</f>
        <v>46.306889489171979</v>
      </c>
      <c r="AY34" s="17">
        <f t="shared" si="82"/>
        <v>0</v>
      </c>
      <c r="AZ34" s="17">
        <f t="shared" si="82"/>
        <v>95205007.379999995</v>
      </c>
      <c r="BA34" s="17">
        <f t="shared" si="82"/>
        <v>105855106</v>
      </c>
      <c r="BB34" s="17">
        <f t="shared" si="82"/>
        <v>88212588.333333343</v>
      </c>
      <c r="BC34" s="17">
        <f t="shared" si="82"/>
        <v>97331886.99000001</v>
      </c>
      <c r="BD34" s="17">
        <f t="shared" si="82"/>
        <v>9119298.6566666681</v>
      </c>
      <c r="BE34" s="24">
        <f>BD34/BB34*100</f>
        <v>10.337865410101237</v>
      </c>
      <c r="BF34" s="17">
        <f t="shared" si="82"/>
        <v>0</v>
      </c>
      <c r="BG34" s="17">
        <f t="shared" si="82"/>
        <v>95547805.229999989</v>
      </c>
      <c r="BH34" s="17">
        <f t="shared" si="82"/>
        <v>148843455.84999999</v>
      </c>
      <c r="BI34" s="17">
        <f t="shared" si="82"/>
        <v>124036213.20833334</v>
      </c>
      <c r="BJ34" s="17">
        <f t="shared" si="82"/>
        <v>125434001.79000001</v>
      </c>
      <c r="BK34" s="17">
        <f t="shared" si="82"/>
        <v>1397788.5816666672</v>
      </c>
      <c r="BL34" s="24">
        <f>BK34/BI34*100</f>
        <v>1.1269197482826387</v>
      </c>
      <c r="BM34" s="17">
        <f t="shared" si="82"/>
        <v>0</v>
      </c>
      <c r="BN34" s="17">
        <f t="shared" si="82"/>
        <v>106456076.32000001</v>
      </c>
      <c r="BO34" s="17">
        <f t="shared" si="82"/>
        <v>146381336.88</v>
      </c>
      <c r="BP34" s="17">
        <f t="shared" ref="BP34:DP34" si="83">SUM(BP5:BP15)</f>
        <v>121984447.40000001</v>
      </c>
      <c r="BQ34" s="17">
        <f t="shared" si="83"/>
        <v>142022440.81999999</v>
      </c>
      <c r="BR34" s="17">
        <f t="shared" si="83"/>
        <v>20037993.419999998</v>
      </c>
      <c r="BS34" s="24">
        <f>BR34/BP34*100</f>
        <v>16.426678848897254</v>
      </c>
      <c r="BT34" s="17">
        <f t="shared" si="83"/>
        <v>0</v>
      </c>
      <c r="BU34" s="17">
        <f t="shared" si="83"/>
        <v>110072667.30000001</v>
      </c>
      <c r="BV34" s="17">
        <f t="shared" si="83"/>
        <v>129969500</v>
      </c>
      <c r="BW34" s="17">
        <f t="shared" si="83"/>
        <v>108307916.66666667</v>
      </c>
      <c r="BX34" s="17">
        <f>SUM(BX5:BX14)</f>
        <v>133729731.93000002</v>
      </c>
      <c r="BY34" s="17">
        <f t="shared" si="83"/>
        <v>25421815.263333336</v>
      </c>
      <c r="BZ34" s="24">
        <f>BY34/BW34*100</f>
        <v>23.471797857189571</v>
      </c>
      <c r="CA34" s="17">
        <f t="shared" si="83"/>
        <v>0</v>
      </c>
      <c r="CB34" s="17">
        <f t="shared" si="83"/>
        <v>185807163.28999999</v>
      </c>
      <c r="CC34" s="17">
        <f t="shared" si="83"/>
        <v>266313524.69999999</v>
      </c>
      <c r="CD34" s="17">
        <f t="shared" si="83"/>
        <v>221927937.25</v>
      </c>
      <c r="CE34" s="17">
        <f t="shared" si="83"/>
        <v>186506474.38</v>
      </c>
      <c r="CF34" s="17">
        <f t="shared" si="83"/>
        <v>-35421462.869999997</v>
      </c>
      <c r="CG34" s="24">
        <f>CF34/CD34*100</f>
        <v>-15.96079489086496</v>
      </c>
      <c r="CH34" s="17">
        <f t="shared" si="83"/>
        <v>0</v>
      </c>
      <c r="CI34" s="17">
        <f t="shared" si="83"/>
        <v>48842522.490000002</v>
      </c>
      <c r="CJ34" s="17">
        <f t="shared" si="83"/>
        <v>61180000</v>
      </c>
      <c r="CK34" s="17">
        <f t="shared" si="83"/>
        <v>50983333.333333328</v>
      </c>
      <c r="CL34" s="17">
        <f t="shared" si="83"/>
        <v>55637856.569999993</v>
      </c>
      <c r="CM34" s="17">
        <f t="shared" si="83"/>
        <v>4654523.2366666673</v>
      </c>
      <c r="CN34" s="24">
        <f>CM34/CK34*100</f>
        <v>9.1294996469434473</v>
      </c>
      <c r="CO34" s="17">
        <f t="shared" si="83"/>
        <v>0</v>
      </c>
      <c r="CP34" s="17">
        <f t="shared" si="83"/>
        <v>161640909.03999999</v>
      </c>
      <c r="CQ34" s="17">
        <f t="shared" si="83"/>
        <v>205094548.29000002</v>
      </c>
      <c r="CR34" s="17">
        <f t="shared" si="83"/>
        <v>170912123.57499999</v>
      </c>
      <c r="CS34" s="17">
        <f t="shared" si="83"/>
        <v>198340284.85999995</v>
      </c>
      <c r="CT34" s="17">
        <f t="shared" si="83"/>
        <v>27428161.285</v>
      </c>
      <c r="CU34" s="24">
        <f>CT34/CR34*100</f>
        <v>16.048107478439892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56384000</v>
      </c>
      <c r="CY34" s="17">
        <f t="shared" si="83"/>
        <v>46986666.666666672</v>
      </c>
      <c r="CZ34" s="17">
        <f t="shared" si="83"/>
        <v>77825330.309999987</v>
      </c>
      <c r="DA34" s="17">
        <f t="shared" si="83"/>
        <v>30838663.643333334</v>
      </c>
      <c r="DB34" s="24">
        <f>DA34/CY34*100</f>
        <v>65.632797197786601</v>
      </c>
      <c r="DC34" s="17">
        <f t="shared" si="83"/>
        <v>0</v>
      </c>
      <c r="DD34" s="17">
        <f t="shared" si="83"/>
        <v>59052498.219999999</v>
      </c>
      <c r="DE34" s="17">
        <f t="shared" si="83"/>
        <v>69581000</v>
      </c>
      <c r="DF34" s="17">
        <f t="shared" si="83"/>
        <v>57984166.666666672</v>
      </c>
      <c r="DG34" s="17">
        <f t="shared" si="83"/>
        <v>60088705.660000004</v>
      </c>
      <c r="DH34" s="17">
        <f t="shared" si="83"/>
        <v>2104538.9933333341</v>
      </c>
      <c r="DI34" s="24">
        <f>DH34/DF34*100</f>
        <v>3.6295063192538204</v>
      </c>
      <c r="DJ34" s="17">
        <f t="shared" si="83"/>
        <v>0</v>
      </c>
      <c r="DK34" s="17">
        <f t="shared" si="83"/>
        <v>3835152776.4199996</v>
      </c>
      <c r="DL34" s="17">
        <f>SUM(DL5:DL15)</f>
        <v>4282990582.3299999</v>
      </c>
      <c r="DM34" s="17">
        <f t="shared" si="83"/>
        <v>3569158818.6083331</v>
      </c>
      <c r="DN34" s="17">
        <f t="shared" si="83"/>
        <v>4216699391</v>
      </c>
      <c r="DO34" s="17">
        <f t="shared" si="83"/>
        <v>647540572.39166617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 x14ac:dyDescent="0.2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1694659000</v>
      </c>
      <c r="E35" s="17">
        <f>SUM(E18,E19,E20,E21,E22,E23,E24,E25,E26,E27,E28,E30,E31)</f>
        <v>1412215833.3333337</v>
      </c>
      <c r="F35" s="17">
        <f>SUM(F18,F19,F20,F21,F22,F23,F24,F25,F26,F27,F28,F30,F31)</f>
        <v>1347844805.5299995</v>
      </c>
      <c r="G35" s="17">
        <f>SUM(G18,G19,G20,G21,G22,G23,G24,G25,G26,G27,G28,G30,G31)</f>
        <v>-64371027.803333327</v>
      </c>
      <c r="H35" s="24">
        <f>G35/E35*100</f>
        <v>-4.5581579163713748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496477000</v>
      </c>
      <c r="L35" s="17">
        <f t="shared" ref="L35:N35" si="84">SUM(L18,L19,L20,L21,L22,L23,L24,L25,L26,L27,L28,L30,L31)</f>
        <v>413730833.33333331</v>
      </c>
      <c r="M35" s="17">
        <f t="shared" si="84"/>
        <v>410318475.53999996</v>
      </c>
      <c r="N35" s="17">
        <f t="shared" si="84"/>
        <v>-3412357.7933333339</v>
      </c>
      <c r="O35" s="24">
        <f>N35/L35*100</f>
        <v>-0.82477725090991139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134837109.71000001</v>
      </c>
      <c r="S35" s="17">
        <f t="shared" si="86"/>
        <v>112364258.09166667</v>
      </c>
      <c r="T35" s="17">
        <f t="shared" si="86"/>
        <v>113900923.48</v>
      </c>
      <c r="U35" s="17">
        <f t="shared" si="86"/>
        <v>1536665.3883333337</v>
      </c>
      <c r="V35" s="24">
        <f>U35/S35*100</f>
        <v>1.3675748983094993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106164036.23</v>
      </c>
      <c r="Z35" s="17">
        <f>SUM(Z18,Z19,Z20,Z21,Z22,Z23,Z24,Z25,Z26,Z27,Z28,Z30,Z31,Z32)</f>
        <v>88470030.191666663</v>
      </c>
      <c r="AA35" s="17">
        <f>SUM(AA18,AA19,AA20,AA21,AA22,AA23,AA24,AA25,AA26,AA27,AA28,AA30,AA31,AA32)</f>
        <v>81651327.910000011</v>
      </c>
      <c r="AB35" s="17">
        <f>SUM(AB18,AB19,AB20,AB21,AB22,AB23,AB24,AB25,AB26,AB27,AB28,AB30,AB31,AB32)</f>
        <v>-6818702.2816666672</v>
      </c>
      <c r="AC35" s="24">
        <f>AB35/Z35*100</f>
        <v>-7.7073583753664732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93146967.209999993</v>
      </c>
      <c r="AG35" s="17">
        <f t="shared" si="89"/>
        <v>77622472.674999982</v>
      </c>
      <c r="AH35" s="17">
        <f t="shared" si="89"/>
        <v>76960472.87000002</v>
      </c>
      <c r="AI35" s="17">
        <f t="shared" si="89"/>
        <v>-661999.8049999997</v>
      </c>
      <c r="AJ35" s="24">
        <f>AI35/AG35*100</f>
        <v>-0.85284555127707395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81846200</v>
      </c>
      <c r="AN35" s="17">
        <f>SUM(AN18,AN19,AN20,AN21,AN22,AN23,AN24,AN25,AN26,AN27,AN28,AN30,AN31,AN32)</f>
        <v>68205166.666666657</v>
      </c>
      <c r="AO35" s="17">
        <f>SUM(AO18,AO19,AO20,AO21,AO22,AO23,AO24,AO25,AO26,AO27,AO28,AO30,AO31,AO32)</f>
        <v>64764446.090000004</v>
      </c>
      <c r="AP35" s="17">
        <f t="shared" ref="AP35" si="91">SUM(AP18,AP19,AP20,AP21,AP22,AP23,AP24,AP25,AP26,AP27,AP28,AP30,AP31,AP32)</f>
        <v>-3440720.5766666667</v>
      </c>
      <c r="AQ35" s="24">
        <f>AP35/AN35*100</f>
        <v>-5.0446626624082738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283260184.52999997</v>
      </c>
      <c r="AU35" s="17">
        <f>SUM(AU18,AU19,AU20,AU21,AU22,AU23,AU24,AU25,AU26,AU27,AU28,AU30,AU31,AU32)</f>
        <v>236050153.77500001</v>
      </c>
      <c r="AV35" s="17">
        <f>SUM(AV18,AV19,AV20,AV21,AV22,AV23,AV24,AV25,AV26,AV27,AV28,AV30,AV31,AV32)</f>
        <v>248143693.95000002</v>
      </c>
      <c r="AW35" s="17">
        <f>SUM(AW18,AW19,AW20,AW21,AW22,AW23,AW24,AW25,AW26,AW27,AW28,AW30,AW31,AW32)</f>
        <v>12093540.174999997</v>
      </c>
      <c r="AX35" s="24">
        <f>AW35/AU35*100</f>
        <v>5.1232926484459762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98173783</v>
      </c>
      <c r="BB35" s="17">
        <f>SUM(BB18,BB19,BB20,BB21,BB22,BB23,BB24,BB25,BB26,BB27,BB28,BB30,BB31,BB32)</f>
        <v>81811485.833333343</v>
      </c>
      <c r="BC35" s="17">
        <f>SUM(BC18,BC19,BC20,BC21,BC22,BC23,BC24,BC25,BC26,BC27,BC28,BC30,BC31,BC32)</f>
        <v>83085229.50999999</v>
      </c>
      <c r="BD35" s="17">
        <f>SUM(BD18,BD19,BD20,BD21,BD22,BD23,BD24,BD25,BD26,BD27,BD28,BD30,BD31,BD32)</f>
        <v>1273743.6766666668</v>
      </c>
      <c r="BE35" s="24">
        <f>BD35/BB35*100</f>
        <v>1.55692524551081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109989606.63</v>
      </c>
      <c r="BI35" s="17">
        <f>SUM(BI18,BI19,BI20,BI21,BI22,BI23,BI24,BI25,BI26,BI27,BI28,BI30,BI31,BI32)</f>
        <v>91658005.524999976</v>
      </c>
      <c r="BJ35" s="17">
        <f>SUM(BJ18,BJ19,BJ20,BJ21,BJ22,BJ23,BJ24,BJ25,BJ26,BJ27,BJ28,BJ30,BJ31,BJ32)</f>
        <v>86732374.300000012</v>
      </c>
      <c r="BK35" s="17">
        <f t="shared" ref="BK35" si="96">SUM(BK18,BK19,BK20,BK21,BK22,BK23,BK24,BK25,BK26,BK27,BK28,BK30,BK31,BK32)</f>
        <v>-4925631.2249999996</v>
      </c>
      <c r="BL35" s="24">
        <f>BK35/BI35*100</f>
        <v>-5.3739236379701936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112022487.79000001</v>
      </c>
      <c r="BP35" s="17">
        <f>SUM(BP18,BP19,BP20,BP21,BP22,BP23,BP24,BP25,BP26,BP27,BP28,BP30,BP31,BP32)</f>
        <v>93352073.158333331</v>
      </c>
      <c r="BQ35" s="17">
        <f>SUM(BQ18,BQ19,BQ20,BQ21,BQ22,BQ23,BQ24,BQ25,BQ26,BQ27,BQ28,BQ30,BQ31,BQ32)</f>
        <v>93145157.670000017</v>
      </c>
      <c r="BR35" s="17">
        <f>SUM(BR18,BR19,BR20,BR21,BR22,BR23,BR24,BR25,BR26,BR27,BR28,BR30,BR31,BR32)</f>
        <v>-206915.48833333468</v>
      </c>
      <c r="BS35" s="24">
        <f>BR35/BP35*100</f>
        <v>-0.2216506622004932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122687655</v>
      </c>
      <c r="BW35" s="17">
        <f>SUM(BW18,BW19,BW20,BW21,BW22,BW23,BW24,BW25,BW26,BW27,BW28,BW30,BW31,BW32)</f>
        <v>102239712.50000001</v>
      </c>
      <c r="BX35" s="17">
        <f>SUM(BX18,BX19,BX20,BX21,BX22,BX23,BX24,BX25,BX26,BX27,BX28,BX30,BX31,BX32)</f>
        <v>98478372.099999994</v>
      </c>
      <c r="BY35" s="17">
        <f t="shared" ref="BY35" si="99">SUM(BY18,BY19,BY20,BY21,BY22,BY23,BY24,BY25,BY26,BY27,BY28,BY30,BY31,BY32)</f>
        <v>-3761340.4</v>
      </c>
      <c r="BZ35" s="24">
        <f>BY35/BW35*100</f>
        <v>-3.6789426613460003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185212973.87000003</v>
      </c>
      <c r="CD35" s="17">
        <f>SUM(CD18,CD19,CD20,CD21,CD22,CD23,CD24,CD25,CD26,CD27,CD28,CD30,CD31,CD32)</f>
        <v>154344144.89166668</v>
      </c>
      <c r="CE35" s="17">
        <f>SUM(CE18,CE19,CE20,CE21,CE22,CE23,CE24,CE25,CE26,CE27,CE28,CE30,CE31,CE32)</f>
        <v>148394300.38</v>
      </c>
      <c r="CF35" s="17">
        <f t="shared" ref="CF35" si="101">SUM(CF18,CF19,CF20,CF21,CF22,CF23,CF24,CF25,CF26,CF27,CF28,CF30,CF31,CF32)</f>
        <v>-5949844.5116666667</v>
      </c>
      <c r="CG35" s="24">
        <f>CF35/CD35*100</f>
        <v>-3.8549207783961164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53346000</v>
      </c>
      <c r="CK35" s="17">
        <f t="shared" si="103"/>
        <v>44455000</v>
      </c>
      <c r="CL35" s="17">
        <f t="shared" si="103"/>
        <v>44011539.609999992</v>
      </c>
      <c r="CM35" s="17">
        <f t="shared" si="103"/>
        <v>-443460.39000000013</v>
      </c>
      <c r="CN35" s="24">
        <f>CM35/CK35*100</f>
        <v>-0.99754895962209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185088127.03</v>
      </c>
      <c r="CR35" s="17">
        <f>SUM(CR18,CR19,CR20,CR21,CR22,CR23,CR24,CR25,CR26,CR27,CR28,CR30,CR31,CR32)</f>
        <v>154240105.85833332</v>
      </c>
      <c r="CS35" s="17">
        <f>SUM(CS18,CS19,CS20,CS21,CS22,CS23,CS24,CS25,CS26,CS27,CS28,CS30,CS31,CS32)</f>
        <v>169331339.95000002</v>
      </c>
      <c r="CT35" s="17">
        <f t="shared" ref="CT35" si="105">SUM(CT18,CT19,CT20,CT21,CT22,CT23,CT24,CT25,CT26,CT27,CT28,CT30,CT31,CT32)</f>
        <v>15091234.091666669</v>
      </c>
      <c r="CU35" s="24">
        <f>CT35/CR35*100</f>
        <v>9.7842477529986187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53726000</v>
      </c>
      <c r="CY35" s="17">
        <f t="shared" si="107"/>
        <v>44771666.666666672</v>
      </c>
      <c r="CZ35" s="17">
        <f t="shared" si="107"/>
        <v>52685686.950000003</v>
      </c>
      <c r="DA35" s="17">
        <f t="shared" si="107"/>
        <v>7914020.2833333332</v>
      </c>
      <c r="DB35" s="24">
        <f>DA35/CY35*100</f>
        <v>17.676403119532441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65764220</v>
      </c>
      <c r="DF35" s="17">
        <f t="shared" si="109"/>
        <v>54803516.666666664</v>
      </c>
      <c r="DG35" s="17">
        <f t="shared" si="109"/>
        <v>55641583.269999996</v>
      </c>
      <c r="DH35" s="17">
        <f t="shared" si="109"/>
        <v>838066.60333333339</v>
      </c>
      <c r="DI35" s="24">
        <f>DH35/DF35*100</f>
        <v>1.5292204849384667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3916647351.0000005</v>
      </c>
      <c r="DM35" s="17">
        <f t="shared" si="111"/>
        <v>3230926125.8333335</v>
      </c>
      <c r="DN35" s="17">
        <f>SUM(DN18,DN19,DN20,DN21,DN22,DN23,DN24,DN25,DN26,DN27,DN28,DN30,DN31,DN32)</f>
        <v>3176470169.1499991</v>
      </c>
      <c r="DO35" s="17">
        <f t="shared" si="111"/>
        <v>-54455956.683333263</v>
      </c>
      <c r="DP35" s="24">
        <f t="shared" si="81"/>
        <v>-1.6854596658191237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 x14ac:dyDescent="0.2">
      <c r="A36" s="17"/>
      <c r="B36" s="27" t="s">
        <v>2849</v>
      </c>
      <c r="C36" s="17">
        <f>C34-C35</f>
        <v>319515176.75</v>
      </c>
      <c r="D36" s="17">
        <f>D34-D35</f>
        <v>32231811.039999962</v>
      </c>
      <c r="E36" s="17">
        <f>E34-E35</f>
        <v>26859842.533332825</v>
      </c>
      <c r="F36" s="17">
        <f>F34-F35</f>
        <v>338526846.84000063</v>
      </c>
      <c r="G36" s="17">
        <f>G34-G35</f>
        <v>311667004.30666667</v>
      </c>
      <c r="H36" s="24">
        <f>G36/E36*100</f>
        <v>1160.3456123016758</v>
      </c>
      <c r="I36" s="17"/>
      <c r="J36" s="17">
        <f>J34-J35</f>
        <v>67056417.51000005</v>
      </c>
      <c r="K36" s="17">
        <f t="shared" ref="K36:N36" si="113">K34-K35</f>
        <v>52673000</v>
      </c>
      <c r="L36" s="17">
        <f t="shared" si="113"/>
        <v>43894166.666666687</v>
      </c>
      <c r="M36" s="17">
        <f>M34-M35</f>
        <v>132711381.68000007</v>
      </c>
      <c r="N36" s="17">
        <f t="shared" si="113"/>
        <v>88817215.013333336</v>
      </c>
      <c r="O36" s="24">
        <f>N36/L36*100</f>
        <v>202.34400549807293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43007574.659999996</v>
      </c>
      <c r="S36" s="17">
        <f t="shared" si="114"/>
        <v>35839645.550000042</v>
      </c>
      <c r="T36" s="17">
        <f t="shared" si="114"/>
        <v>42844157.919999972</v>
      </c>
      <c r="U36" s="17">
        <f t="shared" si="114"/>
        <v>7004512.3699999992</v>
      </c>
      <c r="V36" s="24">
        <f>U36/S36*100</f>
        <v>19.5440336044283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30110134.140000001</v>
      </c>
      <c r="Z36" s="17">
        <f t="shared" si="115"/>
        <v>25091778.450000003</v>
      </c>
      <c r="AA36" s="17">
        <f t="shared" si="115"/>
        <v>110378001.82999997</v>
      </c>
      <c r="AB36" s="17">
        <f>AB34-AB35</f>
        <v>85286223.379999995</v>
      </c>
      <c r="AC36" s="24">
        <f t="shared" ref="AC36" si="116">AB36/Z36*100</f>
        <v>339.89708441730636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10221477.620000005</v>
      </c>
      <c r="AG36" s="17">
        <f t="shared" si="117"/>
        <v>8517898.0166666806</v>
      </c>
      <c r="AH36" s="17">
        <f t="shared" si="117"/>
        <v>26081737.139999986</v>
      </c>
      <c r="AI36" s="17">
        <f t="shared" si="117"/>
        <v>17563839.123333335</v>
      </c>
      <c r="AJ36" s="24">
        <f>AI36/AG36*100</f>
        <v>206.19921826918764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4013800</v>
      </c>
      <c r="AN36" s="17">
        <f t="shared" si="118"/>
        <v>3344833.3333333433</v>
      </c>
      <c r="AO36" s="17">
        <f>AO34-AO35</f>
        <v>10963740.030000001</v>
      </c>
      <c r="AP36" s="17">
        <f t="shared" si="118"/>
        <v>7618906.6966666672</v>
      </c>
      <c r="AQ36" s="24">
        <f>AP36/AN36*100</f>
        <v>227.78135522447491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30739815.470000029</v>
      </c>
      <c r="AU36" s="17">
        <f t="shared" si="119"/>
        <v>25616512.891666681</v>
      </c>
      <c r="AV36" s="17">
        <f t="shared" si="119"/>
        <v>134692666.87999997</v>
      </c>
      <c r="AW36" s="17">
        <f t="shared" si="119"/>
        <v>109076153.98833336</v>
      </c>
      <c r="AX36" s="24">
        <f>AW36/AU36*100</f>
        <v>425.80406806196083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7681323</v>
      </c>
      <c r="BB36" s="17">
        <f t="shared" si="120"/>
        <v>6401102.5</v>
      </c>
      <c r="BC36" s="17">
        <f t="shared" si="120"/>
        <v>14246657.480000019</v>
      </c>
      <c r="BD36" s="17">
        <f t="shared" si="120"/>
        <v>7845554.9800000014</v>
      </c>
      <c r="BE36" s="24">
        <f>BD36/BB36*100</f>
        <v>122.56568270856467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38853849.219999999</v>
      </c>
      <c r="BI36" s="17">
        <f t="shared" si="121"/>
        <v>32378207.683333367</v>
      </c>
      <c r="BJ36" s="17">
        <f t="shared" si="121"/>
        <v>38701627.489999995</v>
      </c>
      <c r="BK36" s="17">
        <f t="shared" si="121"/>
        <v>6323419.8066666666</v>
      </c>
      <c r="BL36" s="24">
        <f>BK36/BI36*100</f>
        <v>19.529863630844634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34358849.089999989</v>
      </c>
      <c r="BP36" s="17">
        <f t="shared" si="122"/>
        <v>28632374.241666675</v>
      </c>
      <c r="BQ36" s="17">
        <f t="shared" si="122"/>
        <v>48877283.149999976</v>
      </c>
      <c r="BR36" s="17">
        <f t="shared" si="122"/>
        <v>20244908.908333331</v>
      </c>
      <c r="BS36" s="24">
        <f t="shared" ref="BS36" si="123">BR36/BP36*100</f>
        <v>70.706357556867715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7281845</v>
      </c>
      <c r="BW36" s="17">
        <f t="shared" si="124"/>
        <v>6068204.1666666567</v>
      </c>
      <c r="BX36" s="17">
        <f t="shared" si="124"/>
        <v>35251359.830000028</v>
      </c>
      <c r="BY36" s="17">
        <f t="shared" si="124"/>
        <v>29183155.663333334</v>
      </c>
      <c r="BZ36" s="24">
        <f>BY36/BW36*100</f>
        <v>480.91914612299576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81100550.829999954</v>
      </c>
      <c r="CD36" s="17">
        <f t="shared" si="125"/>
        <v>67583792.358333319</v>
      </c>
      <c r="CE36" s="17">
        <f t="shared" si="125"/>
        <v>38112174</v>
      </c>
      <c r="CF36" s="17">
        <f t="shared" si="125"/>
        <v>-29471618.358333331</v>
      </c>
      <c r="CG36" s="24">
        <f t="shared" ref="CG36" si="126">CF36/CD36*100</f>
        <v>-43.607523830673841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7834000</v>
      </c>
      <c r="CK36" s="17">
        <f t="shared" si="127"/>
        <v>6528333.3333333284</v>
      </c>
      <c r="CL36" s="17">
        <f t="shared" si="127"/>
        <v>11626316.960000001</v>
      </c>
      <c r="CM36" s="17">
        <f t="shared" si="127"/>
        <v>5097983.6266666669</v>
      </c>
      <c r="CN36" s="24">
        <f>CM36/CK36*100</f>
        <v>78.090124483022777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20006421.26000002</v>
      </c>
      <c r="CR36" s="17">
        <f t="shared" si="128"/>
        <v>16672017.716666669</v>
      </c>
      <c r="CS36" s="17">
        <f t="shared" si="128"/>
        <v>29008944.909999937</v>
      </c>
      <c r="CT36" s="17">
        <f t="shared" si="128"/>
        <v>12336927.193333331</v>
      </c>
      <c r="CU36" s="24">
        <f t="shared" ref="CU36" si="129">CT36/CR36*100</f>
        <v>73.997805202668204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2658000</v>
      </c>
      <c r="CY36" s="17">
        <f t="shared" si="130"/>
        <v>2215000</v>
      </c>
      <c r="CZ36" s="17">
        <f t="shared" si="130"/>
        <v>25139643.359999985</v>
      </c>
      <c r="DA36" s="17">
        <f t="shared" si="130"/>
        <v>22924643.359999999</v>
      </c>
      <c r="DB36" s="24">
        <f>DA36/CY36*100</f>
        <v>1034.9726121896163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3816780</v>
      </c>
      <c r="DF36" s="17">
        <f t="shared" si="131"/>
        <v>3180650.0000000075</v>
      </c>
      <c r="DG36" s="17">
        <f t="shared" si="131"/>
        <v>4447122.390000008</v>
      </c>
      <c r="DH36" s="17">
        <f t="shared" si="131"/>
        <v>1266472.3900000006</v>
      </c>
      <c r="DI36" s="24">
        <f t="shared" si="77"/>
        <v>39.818036879254166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366343231.32999945</v>
      </c>
      <c r="DM36" s="17">
        <f t="shared" si="132"/>
        <v>338232692.77499962</v>
      </c>
      <c r="DN36" s="17">
        <f>DN34-DN35</f>
        <v>1040229221.8500009</v>
      </c>
      <c r="DO36" s="17">
        <f>DO34-DO35</f>
        <v>701996529.07499945</v>
      </c>
      <c r="DP36" s="24">
        <f>DO36/DM36*100</f>
        <v>207.54839613980903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 x14ac:dyDescent="0.2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 x14ac:dyDescent="0.25">
      <c r="A38" s="15" t="s">
        <v>2852</v>
      </c>
      <c r="B38" s="30" t="s">
        <v>2905</v>
      </c>
      <c r="C38" s="99">
        <v>749799086.46000004</v>
      </c>
      <c r="D38" s="99">
        <v>749799086.46000004</v>
      </c>
      <c r="E38" s="99">
        <v>624832572.04999995</v>
      </c>
      <c r="F38" s="99">
        <v>528161440.86000001</v>
      </c>
      <c r="G38" s="99">
        <v>-96671131.189999998</v>
      </c>
      <c r="H38" s="99">
        <v>-15.471525575696818</v>
      </c>
      <c r="I38" s="97" t="s">
        <v>2896</v>
      </c>
      <c r="J38" s="99">
        <v>19747818.43</v>
      </c>
      <c r="K38" s="99">
        <v>19747818.43</v>
      </c>
      <c r="L38" s="99">
        <v>16456515.358333332</v>
      </c>
      <c r="M38" s="99">
        <v>150585867.51000002</v>
      </c>
      <c r="N38" s="99">
        <v>134129352.15166666</v>
      </c>
      <c r="O38" s="99">
        <v>815.05318246943182</v>
      </c>
      <c r="P38" s="97" t="s">
        <v>2895</v>
      </c>
      <c r="Q38" s="99">
        <v>17373115.280000001</v>
      </c>
      <c r="R38" s="99">
        <v>17373115.280000001</v>
      </c>
      <c r="S38" s="99">
        <v>14477596.066666666</v>
      </c>
      <c r="T38" s="99">
        <v>80587923.279999956</v>
      </c>
      <c r="U38" s="99">
        <v>66110327.213333338</v>
      </c>
      <c r="V38" s="99">
        <v>456.6388432783138</v>
      </c>
      <c r="W38" s="97" t="s">
        <v>2895</v>
      </c>
      <c r="X38" s="99">
        <v>30162890.289999999</v>
      </c>
      <c r="Y38" s="99">
        <v>30162890.289999999</v>
      </c>
      <c r="Z38" s="99">
        <v>25135741.908333335</v>
      </c>
      <c r="AA38" s="99">
        <v>164159526.62999997</v>
      </c>
      <c r="AB38" s="99">
        <v>139023784.72166666</v>
      </c>
      <c r="AC38" s="99">
        <v>553.09202819104246</v>
      </c>
      <c r="AD38" s="97" t="s">
        <v>2895</v>
      </c>
      <c r="AE38" s="99">
        <v>24174162.210000001</v>
      </c>
      <c r="AF38" s="99">
        <v>24174162.210000001</v>
      </c>
      <c r="AG38" s="99">
        <v>20145135.175000001</v>
      </c>
      <c r="AH38" s="99">
        <v>68663755.989999965</v>
      </c>
      <c r="AI38" s="99">
        <v>48518620.814999998</v>
      </c>
      <c r="AJ38" s="99">
        <v>240.84534749218926</v>
      </c>
      <c r="AK38" s="97" t="s">
        <v>2895</v>
      </c>
      <c r="AL38" s="99">
        <v>8326575.4100000001</v>
      </c>
      <c r="AM38" s="99">
        <v>8326575.4100000001</v>
      </c>
      <c r="AN38" s="99">
        <v>6938812.8416666668</v>
      </c>
      <c r="AO38" s="99">
        <v>22219059.629999999</v>
      </c>
      <c r="AP38" s="99">
        <v>15280246.788333334</v>
      </c>
      <c r="AQ38" s="99">
        <v>220.21413658223267</v>
      </c>
      <c r="AR38" s="97" t="s">
        <v>2895</v>
      </c>
      <c r="AS38" s="99">
        <v>58511713.380000003</v>
      </c>
      <c r="AT38" s="99">
        <v>58511713.380000003</v>
      </c>
      <c r="AU38" s="99">
        <v>48759761.149999999</v>
      </c>
      <c r="AV38" s="99">
        <v>237511196.12999994</v>
      </c>
      <c r="AW38" s="99">
        <v>188751434.97999999</v>
      </c>
      <c r="AX38" s="99">
        <v>387.10492120612037</v>
      </c>
      <c r="AY38" s="97" t="s">
        <v>2895</v>
      </c>
      <c r="AZ38" s="99">
        <v>17916595.960000001</v>
      </c>
      <c r="BA38" s="99">
        <v>17916595.960000001</v>
      </c>
      <c r="BB38" s="99">
        <v>14930496.633333335</v>
      </c>
      <c r="BC38" s="99">
        <v>30766053.810000006</v>
      </c>
      <c r="BD38" s="99">
        <v>15835557.176666668</v>
      </c>
      <c r="BE38" s="99">
        <v>106.06182477087015</v>
      </c>
      <c r="BF38" s="97" t="s">
        <v>2895</v>
      </c>
      <c r="BG38" s="94">
        <v>21585278.170000002</v>
      </c>
      <c r="BH38" s="94">
        <v>21585278.170000002</v>
      </c>
      <c r="BI38" s="94">
        <v>17987731.808333334</v>
      </c>
      <c r="BJ38" s="94">
        <v>90082794.939999998</v>
      </c>
      <c r="BK38" s="94">
        <v>72095063.13166666</v>
      </c>
      <c r="BL38" s="94">
        <v>400.80130113051024</v>
      </c>
      <c r="BM38" s="93" t="s">
        <v>2895</v>
      </c>
      <c r="BN38" s="99">
        <v>35868423.25</v>
      </c>
      <c r="BO38" s="99">
        <v>35868423.25</v>
      </c>
      <c r="BP38" s="99">
        <v>29890352.708333336</v>
      </c>
      <c r="BQ38" s="99">
        <v>76660048.330000013</v>
      </c>
      <c r="BR38" s="99">
        <v>46769695.621666662</v>
      </c>
      <c r="BS38" s="99">
        <v>156.47087231803533</v>
      </c>
      <c r="BT38" s="97" t="s">
        <v>2895</v>
      </c>
      <c r="BU38" s="99">
        <v>40811992.659999996</v>
      </c>
      <c r="BV38" s="99">
        <v>40811992.659999996</v>
      </c>
      <c r="BW38" s="99">
        <v>34009993.883333333</v>
      </c>
      <c r="BX38" s="99">
        <v>70365740</v>
      </c>
      <c r="BY38" s="99">
        <v>36355746.116666667</v>
      </c>
      <c r="BZ38" s="99">
        <v>106.89724391418628</v>
      </c>
      <c r="CA38" s="97" t="s">
        <v>2895</v>
      </c>
      <c r="CB38" s="99">
        <v>95401788.780000001</v>
      </c>
      <c r="CC38" s="99">
        <v>95401788.780000001</v>
      </c>
      <c r="CD38" s="99">
        <v>79501490.650000006</v>
      </c>
      <c r="CE38" s="99">
        <v>182141870.87999997</v>
      </c>
      <c r="CF38" s="99">
        <v>102640380.23</v>
      </c>
      <c r="CG38" s="99">
        <v>129.10497575682876</v>
      </c>
      <c r="CH38" s="97" t="s">
        <v>2895</v>
      </c>
      <c r="CI38" s="99">
        <v>9578090.1199999992</v>
      </c>
      <c r="CJ38" s="99">
        <v>9578090.1199999992</v>
      </c>
      <c r="CK38" s="99">
        <v>7981741.7666666666</v>
      </c>
      <c r="CL38" s="99">
        <v>24789878.080000006</v>
      </c>
      <c r="CM38" s="99">
        <v>16808136.313333333</v>
      </c>
      <c r="CN38" s="99">
        <v>210.58231153916103</v>
      </c>
      <c r="CO38" s="97" t="s">
        <v>2895</v>
      </c>
      <c r="CP38" s="99">
        <v>58634408.579999998</v>
      </c>
      <c r="CQ38" s="99">
        <v>58634408.579999998</v>
      </c>
      <c r="CR38" s="99">
        <v>48862007.149999999</v>
      </c>
      <c r="CS38" s="99">
        <v>186611237.92000008</v>
      </c>
      <c r="CT38" s="99">
        <v>137749230.77000001</v>
      </c>
      <c r="CU38" s="99">
        <v>281.91480212249115</v>
      </c>
      <c r="CV38" s="97" t="s">
        <v>2895</v>
      </c>
      <c r="CW38" s="99">
        <v>4692172.42</v>
      </c>
      <c r="CX38" s="99">
        <v>4692172.42</v>
      </c>
      <c r="CY38" s="99">
        <v>3910143.6833333336</v>
      </c>
      <c r="CZ38" s="99">
        <v>38705990.610000007</v>
      </c>
      <c r="DA38" s="99">
        <v>34795846.926666662</v>
      </c>
      <c r="DB38" s="99">
        <v>889.88665748987967</v>
      </c>
      <c r="DC38" s="97" t="s">
        <v>2895</v>
      </c>
      <c r="DD38" s="99">
        <v>9607974.0500000007</v>
      </c>
      <c r="DE38" s="99">
        <v>9607974.0500000007</v>
      </c>
      <c r="DF38" s="99">
        <v>8006645.041666667</v>
      </c>
      <c r="DG38" s="99">
        <v>15428493.259999998</v>
      </c>
      <c r="DH38" s="99">
        <v>7421848.2183333337</v>
      </c>
      <c r="DI38" s="99">
        <v>92.69610654287726</v>
      </c>
      <c r="DJ38" s="97" t="s">
        <v>2895</v>
      </c>
      <c r="DK38" s="15"/>
      <c r="DL38" s="15"/>
      <c r="DM38" s="15">
        <f t="shared" ref="DM38:DP40" si="134">E38+L38+S38+Z38+AG38+AN38+AU38+BB38+BI38+BP38+BW38+CD38+CK38+CR38+CY38+DF38</f>
        <v>1001826737.8749998</v>
      </c>
      <c r="DN38" s="15">
        <f t="shared" si="134"/>
        <v>1967440877.8599997</v>
      </c>
      <c r="DO38" s="15">
        <f t="shared" si="134"/>
        <v>965614139.98500013</v>
      </c>
      <c r="DP38" s="15">
        <f t="shared" si="134"/>
        <v>5031.8930292284731</v>
      </c>
      <c r="DQ38" s="15" t="str">
        <f>IF((DO38&gt;0),"OK","Not OK")</f>
        <v>OK</v>
      </c>
    </row>
    <row r="39" spans="1:197" s="25" customFormat="1" ht="15.75" customHeight="1" x14ac:dyDescent="0.25">
      <c r="A39" s="15" t="s">
        <v>2853</v>
      </c>
      <c r="B39" s="30" t="s">
        <v>2906</v>
      </c>
      <c r="C39" s="99">
        <v>308835702.41000003</v>
      </c>
      <c r="D39" s="99">
        <v>308835702.41000003</v>
      </c>
      <c r="E39" s="99">
        <v>257363085.34166667</v>
      </c>
      <c r="F39" s="99">
        <v>207796994.87560004</v>
      </c>
      <c r="G39" s="99">
        <v>-49566090.466066658</v>
      </c>
      <c r="H39" s="99">
        <v>-19.259207434611056</v>
      </c>
      <c r="I39" s="97" t="s">
        <v>2896</v>
      </c>
      <c r="J39" s="99">
        <v>132337869.84999999</v>
      </c>
      <c r="K39" s="99">
        <v>132337869.84999999</v>
      </c>
      <c r="L39" s="99">
        <v>110281558.20833334</v>
      </c>
      <c r="M39" s="99">
        <v>133747012.08</v>
      </c>
      <c r="N39" s="99">
        <v>23465453.871666666</v>
      </c>
      <c r="O39" s="99">
        <v>21.277767790819553</v>
      </c>
      <c r="P39" s="97" t="s">
        <v>2895</v>
      </c>
      <c r="Q39" s="99">
        <v>32002471.260000002</v>
      </c>
      <c r="R39" s="99">
        <v>32002471.260000002</v>
      </c>
      <c r="S39" s="99">
        <v>26668726.050000001</v>
      </c>
      <c r="T39" s="99">
        <v>67049342.499999993</v>
      </c>
      <c r="U39" s="99">
        <v>40380616.450000003</v>
      </c>
      <c r="V39" s="99">
        <v>151.41561833246999</v>
      </c>
      <c r="W39" s="97" t="s">
        <v>2895</v>
      </c>
      <c r="X39" s="99">
        <v>31056205.57</v>
      </c>
      <c r="Y39" s="99">
        <v>31056205.57</v>
      </c>
      <c r="Z39" s="99">
        <v>25880171.308333334</v>
      </c>
      <c r="AA39" s="99">
        <v>113678936.46000001</v>
      </c>
      <c r="AB39" s="99">
        <v>87798765.151666671</v>
      </c>
      <c r="AC39" s="99">
        <v>339.25109731942052</v>
      </c>
      <c r="AD39" s="97" t="s">
        <v>2895</v>
      </c>
      <c r="AE39" s="99">
        <v>36871735.020000003</v>
      </c>
      <c r="AF39" s="99">
        <v>36871735.020000003</v>
      </c>
      <c r="AG39" s="99">
        <v>30726445.850000001</v>
      </c>
      <c r="AH39" s="99">
        <v>50073020.289999992</v>
      </c>
      <c r="AI39" s="99">
        <v>19346574.440000001</v>
      </c>
      <c r="AJ39" s="99">
        <v>62.963918880972692</v>
      </c>
      <c r="AK39" s="97" t="s">
        <v>2895</v>
      </c>
      <c r="AL39" s="99">
        <v>29369191.559999999</v>
      </c>
      <c r="AM39" s="99">
        <v>29369191.559999999</v>
      </c>
      <c r="AN39" s="99">
        <v>24474326.300000001</v>
      </c>
      <c r="AO39" s="99">
        <v>23640658.229999997</v>
      </c>
      <c r="AP39" s="99">
        <v>-833668.07</v>
      </c>
      <c r="AQ39" s="99">
        <v>-3.406296295069009</v>
      </c>
      <c r="AR39" s="97" t="s">
        <v>2896</v>
      </c>
      <c r="AS39" s="99">
        <v>78768190.700000003</v>
      </c>
      <c r="AT39" s="99">
        <v>78768190.700000003</v>
      </c>
      <c r="AU39" s="99">
        <v>65640158.916666672</v>
      </c>
      <c r="AV39" s="99">
        <v>227888719.39999998</v>
      </c>
      <c r="AW39" s="99">
        <v>162248560.48333332</v>
      </c>
      <c r="AX39" s="99">
        <v>247.17880511123633</v>
      </c>
      <c r="AY39" s="97" t="s">
        <v>2895</v>
      </c>
      <c r="AZ39" s="99">
        <v>34062946.219999999</v>
      </c>
      <c r="BA39" s="99">
        <v>34062946.219999999</v>
      </c>
      <c r="BB39" s="99">
        <v>28385788.516666666</v>
      </c>
      <c r="BC39" s="99">
        <v>33523758.09</v>
      </c>
      <c r="BD39" s="99">
        <v>5137969.5733333332</v>
      </c>
      <c r="BE39" s="99">
        <v>18.100499728293908</v>
      </c>
      <c r="BF39" s="97" t="s">
        <v>2895</v>
      </c>
      <c r="BG39" s="94">
        <v>42122947.259999998</v>
      </c>
      <c r="BH39" s="94">
        <v>42122947.259999998</v>
      </c>
      <c r="BI39" s="94">
        <v>35102456.049999997</v>
      </c>
      <c r="BJ39" s="94">
        <v>67380552.519999996</v>
      </c>
      <c r="BK39" s="94">
        <v>32278096.469999999</v>
      </c>
      <c r="BL39" s="94">
        <v>91.953954515384964</v>
      </c>
      <c r="BM39" s="93" t="s">
        <v>2895</v>
      </c>
      <c r="BN39" s="99">
        <v>32994161.34</v>
      </c>
      <c r="BO39" s="99">
        <v>32994161.34</v>
      </c>
      <c r="BP39" s="99">
        <v>27495134.449999999</v>
      </c>
      <c r="BQ39" s="99">
        <v>59774540.690000005</v>
      </c>
      <c r="BR39" s="99">
        <v>32279406.239999998</v>
      </c>
      <c r="BS39" s="99">
        <v>117.40043060600492</v>
      </c>
      <c r="BT39" s="97" t="s">
        <v>2895</v>
      </c>
      <c r="BU39" s="99">
        <v>41155339.240000002</v>
      </c>
      <c r="BV39" s="99">
        <v>41155339.240000002</v>
      </c>
      <c r="BW39" s="99">
        <v>34296116.033333331</v>
      </c>
      <c r="BX39" s="99">
        <v>61568562.07</v>
      </c>
      <c r="BY39" s="99">
        <v>27272446.036666665</v>
      </c>
      <c r="BZ39" s="99">
        <v>79.520508999210961</v>
      </c>
      <c r="CA39" s="97" t="s">
        <v>2895</v>
      </c>
      <c r="CB39" s="99">
        <v>84412606.25</v>
      </c>
      <c r="CC39" s="99">
        <v>84412606.25</v>
      </c>
      <c r="CD39" s="99">
        <v>70343838.541666672</v>
      </c>
      <c r="CE39" s="99">
        <v>161663303.41999999</v>
      </c>
      <c r="CF39" s="99">
        <v>91319464.87833333</v>
      </c>
      <c r="CG39" s="99">
        <v>129.81871159084133</v>
      </c>
      <c r="CH39" s="97" t="s">
        <v>2895</v>
      </c>
      <c r="CI39" s="99">
        <v>13898925.32</v>
      </c>
      <c r="CJ39" s="99">
        <v>13898925.32</v>
      </c>
      <c r="CK39" s="99">
        <v>11582437.766666666</v>
      </c>
      <c r="CL39" s="99">
        <v>26454863.91</v>
      </c>
      <c r="CM39" s="99">
        <v>14872426.143333334</v>
      </c>
      <c r="CN39" s="99">
        <v>128.40497348610836</v>
      </c>
      <c r="CO39" s="97" t="s">
        <v>2895</v>
      </c>
      <c r="CP39" s="99">
        <v>28311244.640000001</v>
      </c>
      <c r="CQ39" s="99">
        <v>28311244.640000001</v>
      </c>
      <c r="CR39" s="99">
        <v>23592703.866666667</v>
      </c>
      <c r="CS39" s="99">
        <v>171430185.82999998</v>
      </c>
      <c r="CT39" s="99">
        <v>147837481.96333334</v>
      </c>
      <c r="CU39" s="99">
        <v>626.62373417998901</v>
      </c>
      <c r="CV39" s="97" t="s">
        <v>2895</v>
      </c>
      <c r="CW39" s="99">
        <v>7436433.2800000003</v>
      </c>
      <c r="CX39" s="99">
        <v>7436433.2800000003</v>
      </c>
      <c r="CY39" s="99">
        <v>6197027.7333333334</v>
      </c>
      <c r="CZ39" s="99">
        <v>13600367.369999999</v>
      </c>
      <c r="DA39" s="99">
        <v>7403339.6366666667</v>
      </c>
      <c r="DB39" s="99">
        <v>119.4659755489664</v>
      </c>
      <c r="DC39" s="97" t="s">
        <v>2895</v>
      </c>
      <c r="DD39" s="99">
        <v>14250475.85</v>
      </c>
      <c r="DE39" s="99">
        <v>14250475.85</v>
      </c>
      <c r="DF39" s="99">
        <v>11875396.541666666</v>
      </c>
      <c r="DG39" s="99">
        <v>11406273.300000001</v>
      </c>
      <c r="DH39" s="99">
        <v>-469123.24166666664</v>
      </c>
      <c r="DI39" s="99">
        <v>-3.9503795938154584</v>
      </c>
      <c r="DJ39" s="97" t="s">
        <v>2896</v>
      </c>
      <c r="DK39" s="15"/>
      <c r="DL39" s="15"/>
      <c r="DM39" s="15">
        <f t="shared" si="134"/>
        <v>789905371.4749999</v>
      </c>
      <c r="DN39" s="15">
        <f t="shared" si="134"/>
        <v>1430677091.0355999</v>
      </c>
      <c r="DO39" s="15">
        <f t="shared" si="134"/>
        <v>640771719.56059992</v>
      </c>
      <c r="DP39" s="15">
        <f t="shared" si="134"/>
        <v>2106.7601127662233</v>
      </c>
      <c r="DQ39" s="15" t="str">
        <f t="shared" ref="DQ39:DQ40" si="135">IF((DO39&gt;0),"OK","Not OK")</f>
        <v>OK</v>
      </c>
    </row>
    <row r="40" spans="1:197" s="25" customFormat="1" ht="15.75" customHeight="1" x14ac:dyDescent="0.25">
      <c r="A40" s="15" t="s">
        <v>2854</v>
      </c>
      <c r="B40" s="30" t="s">
        <v>2907</v>
      </c>
      <c r="C40" s="99">
        <v>434727141.31</v>
      </c>
      <c r="D40" s="99">
        <v>-434727141.31</v>
      </c>
      <c r="E40" s="99">
        <v>-362272617.75833333</v>
      </c>
      <c r="F40" s="99">
        <v>-212826260.87560001</v>
      </c>
      <c r="G40" s="99">
        <v>149446356.88273335</v>
      </c>
      <c r="H40" s="99">
        <v>-41.252457281335786</v>
      </c>
      <c r="I40" s="97" t="s">
        <v>2895</v>
      </c>
      <c r="J40" s="99">
        <v>208984727.46000001</v>
      </c>
      <c r="K40" s="99">
        <v>-208984727.46000001</v>
      </c>
      <c r="L40" s="99">
        <v>-174153939.55000001</v>
      </c>
      <c r="M40" s="99">
        <v>-129992428.61999999</v>
      </c>
      <c r="N40" s="99">
        <v>44161510.93</v>
      </c>
      <c r="O40" s="99">
        <v>-25.357744443858032</v>
      </c>
      <c r="P40" s="97" t="s">
        <v>2895</v>
      </c>
      <c r="Q40" s="99">
        <v>33863888.799999997</v>
      </c>
      <c r="R40" s="99">
        <v>-33863888.799999997</v>
      </c>
      <c r="S40" s="99">
        <v>-28219907.333333336</v>
      </c>
      <c r="T40" s="99">
        <v>-30182508.390000001</v>
      </c>
      <c r="U40" s="99">
        <v>-1962601.0566666666</v>
      </c>
      <c r="V40" s="99">
        <v>6.9546686793986874</v>
      </c>
      <c r="W40" s="97" t="s">
        <v>2895</v>
      </c>
      <c r="X40" s="99">
        <v>14008840.74</v>
      </c>
      <c r="Y40" s="99">
        <v>-14008840.74</v>
      </c>
      <c r="Z40" s="99">
        <v>-11674033.949999999</v>
      </c>
      <c r="AA40" s="99">
        <v>-12680882.720000001</v>
      </c>
      <c r="AB40" s="99">
        <v>-1006848.77</v>
      </c>
      <c r="AC40" s="99">
        <v>8.624685985258763</v>
      </c>
      <c r="AD40" s="97" t="s">
        <v>2895</v>
      </c>
      <c r="AE40" s="99">
        <v>26585332</v>
      </c>
      <c r="AF40" s="99">
        <v>-26585332</v>
      </c>
      <c r="AG40" s="99">
        <v>-22154443.333333336</v>
      </c>
      <c r="AH40" s="99">
        <v>-14457331.980000002</v>
      </c>
      <c r="AI40" s="99">
        <v>7697111.3533333335</v>
      </c>
      <c r="AJ40" s="99">
        <v>-34.742968882239275</v>
      </c>
      <c r="AK40" s="97" t="s">
        <v>2895</v>
      </c>
      <c r="AL40" s="99">
        <v>27684683.039999999</v>
      </c>
      <c r="AM40" s="99">
        <v>-27684683.039999999</v>
      </c>
      <c r="AN40" s="99">
        <v>-23070569.199999999</v>
      </c>
      <c r="AO40" s="99">
        <v>-19121589.57</v>
      </c>
      <c r="AP40" s="99">
        <v>3948979.63</v>
      </c>
      <c r="AQ40" s="99">
        <v>-17.116957955246288</v>
      </c>
      <c r="AR40" s="97" t="s">
        <v>2895</v>
      </c>
      <c r="AS40" s="99">
        <v>83779294.890000001</v>
      </c>
      <c r="AT40" s="99">
        <v>-83779294.890000001</v>
      </c>
      <c r="AU40" s="99">
        <v>-69816079.075000003</v>
      </c>
      <c r="AV40" s="99">
        <v>-33004567.309999999</v>
      </c>
      <c r="AW40" s="99">
        <v>36811511.765000001</v>
      </c>
      <c r="AX40" s="99">
        <v>-52.726409521587698</v>
      </c>
      <c r="AY40" s="97" t="s">
        <v>2895</v>
      </c>
      <c r="AZ40" s="99">
        <v>38005466.329999998</v>
      </c>
      <c r="BA40" s="99">
        <v>-38005466.329999998</v>
      </c>
      <c r="BB40" s="99">
        <v>-31671221.94166667</v>
      </c>
      <c r="BC40" s="99">
        <v>-24521772.480000004</v>
      </c>
      <c r="BD40" s="99">
        <v>7149449.461666666</v>
      </c>
      <c r="BE40" s="99">
        <v>-22.573961544126121</v>
      </c>
      <c r="BF40" s="97" t="s">
        <v>2895</v>
      </c>
      <c r="BG40" s="94">
        <v>32220159.050000001</v>
      </c>
      <c r="BH40" s="94">
        <v>-32220159.050000001</v>
      </c>
      <c r="BI40" s="94">
        <v>-26850132.541666664</v>
      </c>
      <c r="BJ40" s="94">
        <v>-15383006.250000002</v>
      </c>
      <c r="BK40" s="94">
        <v>11467126.291666668</v>
      </c>
      <c r="BL40" s="94">
        <v>-42.707894547156179</v>
      </c>
      <c r="BM40" s="93" t="s">
        <v>2895</v>
      </c>
      <c r="BN40" s="99">
        <v>20497004.690000001</v>
      </c>
      <c r="BO40" s="99">
        <v>-20497004.690000001</v>
      </c>
      <c r="BP40" s="99">
        <v>-17080837.241666667</v>
      </c>
      <c r="BQ40" s="99">
        <v>-20150666.899999999</v>
      </c>
      <c r="BR40" s="99">
        <v>-3069829.6583333332</v>
      </c>
      <c r="BS40" s="99">
        <v>17.972360575188024</v>
      </c>
      <c r="BT40" s="97" t="s">
        <v>2895</v>
      </c>
      <c r="BU40" s="99">
        <v>16366427.380000001</v>
      </c>
      <c r="BV40" s="99">
        <v>-16366427.380000001</v>
      </c>
      <c r="BW40" s="99">
        <v>-13638689.483333332</v>
      </c>
      <c r="BX40" s="99">
        <v>-15405217.219999997</v>
      </c>
      <c r="BY40" s="99">
        <v>-1766527.7366666668</v>
      </c>
      <c r="BZ40" s="99">
        <v>12.952327559223251</v>
      </c>
      <c r="CA40" s="97" t="s">
        <v>2895</v>
      </c>
      <c r="CB40" s="99">
        <v>25788134.329999998</v>
      </c>
      <c r="CC40" s="99">
        <v>-25788134.329999998</v>
      </c>
      <c r="CD40" s="99">
        <v>-21490111.941666666</v>
      </c>
      <c r="CE40" s="99">
        <v>-24330464.420000006</v>
      </c>
      <c r="CF40" s="99">
        <v>-2840352.478333333</v>
      </c>
      <c r="CG40" s="99">
        <v>13.21702039544169</v>
      </c>
      <c r="CH40" s="97" t="s">
        <v>2895</v>
      </c>
      <c r="CI40" s="99">
        <v>8546373.6400000006</v>
      </c>
      <c r="CJ40" s="99">
        <v>-8546373.6400000006</v>
      </c>
      <c r="CK40" s="99">
        <v>-7121978.0333333332</v>
      </c>
      <c r="CL40" s="99">
        <v>-11335058.85</v>
      </c>
      <c r="CM40" s="99">
        <v>-4213080.8166666673</v>
      </c>
      <c r="CN40" s="99">
        <v>59.156049021044204</v>
      </c>
      <c r="CO40" s="97" t="s">
        <v>2895</v>
      </c>
      <c r="CP40" s="99">
        <v>27314770.460000001</v>
      </c>
      <c r="CQ40" s="99">
        <v>-27314770.460000001</v>
      </c>
      <c r="CR40" s="99">
        <v>-22762308.716666669</v>
      </c>
      <c r="CS40" s="99">
        <v>-18482827.16</v>
      </c>
      <c r="CT40" s="99">
        <v>4279481.5566666666</v>
      </c>
      <c r="CU40" s="99">
        <v>-18.800735944386918</v>
      </c>
      <c r="CV40" s="97" t="s">
        <v>2895</v>
      </c>
      <c r="CW40" s="99">
        <v>13524602.42</v>
      </c>
      <c r="CX40" s="99">
        <v>-13524602.42</v>
      </c>
      <c r="CY40" s="99">
        <v>-11270502.016666666</v>
      </c>
      <c r="CZ40" s="99">
        <v>-7261739.6300000008</v>
      </c>
      <c r="DA40" s="99">
        <v>4008762.3866666667</v>
      </c>
      <c r="DB40" s="99">
        <v>-35.568623125558759</v>
      </c>
      <c r="DC40" s="97" t="s">
        <v>2895</v>
      </c>
      <c r="DD40" s="99">
        <v>9766030.2599999998</v>
      </c>
      <c r="DE40" s="99">
        <v>-9766030.2599999998</v>
      </c>
      <c r="DF40" s="99">
        <v>-8138358.5499999998</v>
      </c>
      <c r="DG40" s="99">
        <v>-7075233.3699999992</v>
      </c>
      <c r="DH40" s="99">
        <v>1063125.18</v>
      </c>
      <c r="DI40" s="99">
        <v>-13.063140109500337</v>
      </c>
      <c r="DJ40" s="97" t="s">
        <v>2895</v>
      </c>
      <c r="DK40" s="15"/>
      <c r="DL40" s="15"/>
      <c r="DM40" s="15">
        <f t="shared" si="134"/>
        <v>-851385730.66666687</v>
      </c>
      <c r="DN40" s="15">
        <f t="shared" si="134"/>
        <v>-596211555.74559999</v>
      </c>
      <c r="DO40" s="15">
        <f t="shared" si="134"/>
        <v>255174174.92106664</v>
      </c>
      <c r="DP40" s="15">
        <f t="shared" si="134"/>
        <v>-185.03378113944078</v>
      </c>
      <c r="DQ40" s="15" t="str">
        <f t="shared" si="135"/>
        <v>OK</v>
      </c>
    </row>
    <row r="41" spans="1:197" ht="14.25" x14ac:dyDescent="0.2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-104909532.41666666</v>
      </c>
      <c r="F41" s="34">
        <f>+F39+F40</f>
        <v>-5029265.9999999702</v>
      </c>
      <c r="G41" s="34">
        <f t="shared" si="136"/>
        <v>99880266.416666687</v>
      </c>
      <c r="H41" s="34">
        <f t="shared" si="136"/>
        <v>-60.511664715946843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-63872381.341666669</v>
      </c>
      <c r="M41" s="34">
        <f>+M39+M40</f>
        <v>3754583.4600000083</v>
      </c>
      <c r="N41" s="34">
        <f t="shared" si="136"/>
        <v>67626964.801666662</v>
      </c>
      <c r="O41" s="34">
        <f t="shared" si="136"/>
        <v>-4.0799766530384787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-1551181.2833333351</v>
      </c>
      <c r="T41" s="34">
        <f>+T39+T40</f>
        <v>36866834.109999992</v>
      </c>
      <c r="U41" s="34">
        <f t="shared" si="136"/>
        <v>38418015.393333338</v>
      </c>
      <c r="V41" s="34">
        <f t="shared" si="136"/>
        <v>158.37028701186867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14206137.358333334</v>
      </c>
      <c r="AA41" s="34">
        <f>+AA39+AA40</f>
        <v>100998053.74000001</v>
      </c>
      <c r="AB41" s="34">
        <f t="shared" si="136"/>
        <v>86791916.381666675</v>
      </c>
      <c r="AC41" s="34">
        <f t="shared" si="136"/>
        <v>347.87578330467926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8572002.5166666657</v>
      </c>
      <c r="AH41" s="34">
        <f t="shared" si="136"/>
        <v>35615688.309999987</v>
      </c>
      <c r="AI41" s="34">
        <f t="shared" ref="AI41:BL41" si="137">+AI39+AI40</f>
        <v>27043685.793333337</v>
      </c>
      <c r="AJ41" s="34">
        <f t="shared" si="137"/>
        <v>28.220949998733417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1403757.1000000015</v>
      </c>
      <c r="AO41" s="34">
        <f t="shared" si="137"/>
        <v>4519068.6599999964</v>
      </c>
      <c r="AP41" s="34">
        <f t="shared" si="137"/>
        <v>3115311.56</v>
      </c>
      <c r="AQ41" s="34">
        <f t="shared" si="137"/>
        <v>-20.523254250315297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-4175920.1583333313</v>
      </c>
      <c r="AV41" s="34">
        <f>+AV39+AV40</f>
        <v>194884152.08999997</v>
      </c>
      <c r="AW41" s="34">
        <f t="shared" si="137"/>
        <v>199060072.24833333</v>
      </c>
      <c r="AX41" s="34">
        <f t="shared" si="137"/>
        <v>194.45239558964863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-3285433.4250000045</v>
      </c>
      <c r="BC41" s="34">
        <f t="shared" si="137"/>
        <v>9001985.6099999957</v>
      </c>
      <c r="BD41" s="34">
        <f t="shared" si="137"/>
        <v>12287419.035</v>
      </c>
      <c r="BE41" s="34">
        <f t="shared" si="137"/>
        <v>-4.4734618158322128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8252323.5083333328</v>
      </c>
      <c r="BJ41" s="34">
        <f t="shared" si="137"/>
        <v>51997546.269999996</v>
      </c>
      <c r="BK41" s="34">
        <f t="shared" si="137"/>
        <v>43745222.76166667</v>
      </c>
      <c r="BL41" s="34">
        <f t="shared" si="137"/>
        <v>49.246059968228785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10414297.208333332</v>
      </c>
      <c r="BQ41" s="34">
        <f>+BQ39+BQ40</f>
        <v>39623873.790000007</v>
      </c>
      <c r="BR41" s="34">
        <f t="shared" si="138"/>
        <v>29209576.581666663</v>
      </c>
      <c r="BS41" s="34">
        <f t="shared" si="138"/>
        <v>135.37279118119295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20657426.549999997</v>
      </c>
      <c r="BX41" s="34">
        <f t="shared" si="138"/>
        <v>46163344.850000001</v>
      </c>
      <c r="BY41" s="34">
        <f t="shared" si="138"/>
        <v>25505918.299999997</v>
      </c>
      <c r="BZ41" s="34">
        <f t="shared" si="138"/>
        <v>92.47283655843421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48853726.600000009</v>
      </c>
      <c r="CE41" s="34">
        <f>+CE39+CE40</f>
        <v>137332838.99999997</v>
      </c>
      <c r="CF41" s="34">
        <f t="shared" si="138"/>
        <v>88479112.399999991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4460459.7333333325</v>
      </c>
      <c r="CL41" s="34">
        <f t="shared" si="138"/>
        <v>15119805.060000001</v>
      </c>
      <c r="CM41" s="34">
        <f t="shared" si="138"/>
        <v>10659345.326666668</v>
      </c>
      <c r="CN41" s="34">
        <f t="shared" si="138"/>
        <v>187.56102250715256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830395.14999999851</v>
      </c>
      <c r="CS41" s="34">
        <f>+CS39+CS40</f>
        <v>152947358.66999999</v>
      </c>
      <c r="CT41" s="34">
        <f t="shared" si="138"/>
        <v>152116963.52000001</v>
      </c>
      <c r="CU41" s="34">
        <f t="shared" ref="CU41:DQ41" si="139">+CU39+CU40</f>
        <v>607.82299823560209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-5073474.2833333323</v>
      </c>
      <c r="CZ41" s="34">
        <f t="shared" si="139"/>
        <v>6338627.7399999984</v>
      </c>
      <c r="DA41" s="34">
        <f t="shared" si="139"/>
        <v>11412102.023333333</v>
      </c>
      <c r="DB41" s="34">
        <f t="shared" si="139"/>
        <v>83.897352423407639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3737037.9916666662</v>
      </c>
      <c r="DG41" s="34">
        <f t="shared" si="139"/>
        <v>4331039.9300000016</v>
      </c>
      <c r="DH41" s="34">
        <f t="shared" si="139"/>
        <v>594001.93833333324</v>
      </c>
      <c r="DI41" s="34">
        <f t="shared" si="139"/>
        <v>-17.013519703315794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-61480359.191666961</v>
      </c>
      <c r="DN41" s="34">
        <f t="shared" si="139"/>
        <v>834465535.28999996</v>
      </c>
      <c r="DO41" s="34">
        <f t="shared" si="139"/>
        <v>895945894.48166656</v>
      </c>
      <c r="DP41" s="34">
        <f t="shared" si="139"/>
        <v>1921.7263316267824</v>
      </c>
      <c r="DQ41" s="34" t="e">
        <f t="shared" si="139"/>
        <v>#VALUE!</v>
      </c>
    </row>
    <row r="42" spans="1:197" x14ac:dyDescent="0.2">
      <c r="B42" s="38" t="s">
        <v>2874</v>
      </c>
      <c r="C42" s="18">
        <f>+C17-C33</f>
        <v>255943041.74000001</v>
      </c>
      <c r="D42" s="18">
        <f>+D17-D33</f>
        <v>-11850495.450000048</v>
      </c>
      <c r="E42" s="18">
        <f>+E17-E33</f>
        <v>-9875412.8750004768</v>
      </c>
      <c r="F42" s="18">
        <f>+F17-F33</f>
        <v>288686153.89000058</v>
      </c>
      <c r="G42" s="18">
        <f t="shared" ref="G42:BO42" si="140">+G17-G33</f>
        <v>298561566.76500106</v>
      </c>
      <c r="H42" s="18">
        <f t="shared" si="140"/>
        <v>20.142148082036186</v>
      </c>
      <c r="I42" s="18">
        <f t="shared" si="140"/>
        <v>0</v>
      </c>
      <c r="J42" s="18">
        <f t="shared" si="140"/>
        <v>37165311.520000041</v>
      </c>
      <c r="K42" s="18">
        <f t="shared" si="140"/>
        <v>23369000</v>
      </c>
      <c r="L42" s="18">
        <f t="shared" si="140"/>
        <v>19474166.666666687</v>
      </c>
      <c r="M42" s="18">
        <f>+M17-M33</f>
        <v>99058195.980000079</v>
      </c>
      <c r="N42" s="18">
        <f t="shared" si="140"/>
        <v>79584029.313333392</v>
      </c>
      <c r="O42" s="18">
        <f t="shared" si="140"/>
        <v>16.864868689174003</v>
      </c>
      <c r="P42" s="18">
        <f t="shared" si="140"/>
        <v>0</v>
      </c>
      <c r="Q42" s="18">
        <f t="shared" si="140"/>
        <v>9157837.8100000173</v>
      </c>
      <c r="R42" s="18">
        <f t="shared" si="140"/>
        <v>43165036.069999993</v>
      </c>
      <c r="S42" s="18">
        <f t="shared" si="140"/>
        <v>35970863.391666695</v>
      </c>
      <c r="T42" s="18">
        <f t="shared" si="140"/>
        <v>43541734.389999971</v>
      </c>
      <c r="U42" s="18">
        <f t="shared" si="140"/>
        <v>7570870.9983332753</v>
      </c>
      <c r="V42" s="18">
        <f t="shared" si="140"/>
        <v>4.6943474468311184</v>
      </c>
      <c r="W42" s="18">
        <f t="shared" si="140"/>
        <v>0</v>
      </c>
      <c r="X42" s="18">
        <f t="shared" si="140"/>
        <v>10617498.550000012</v>
      </c>
      <c r="Y42" s="18">
        <f t="shared" si="140"/>
        <v>23632898.510000005</v>
      </c>
      <c r="Z42" s="18">
        <f t="shared" si="140"/>
        <v>19694082.091666669</v>
      </c>
      <c r="AA42" s="18">
        <f t="shared" si="140"/>
        <v>104792547.83999997</v>
      </c>
      <c r="AB42" s="18">
        <f>+AB17-AB33</f>
        <v>85098465.748333305</v>
      </c>
      <c r="AC42" s="18">
        <f t="shared" si="140"/>
        <v>75.266523393342553</v>
      </c>
      <c r="AD42" s="18">
        <f t="shared" si="140"/>
        <v>0</v>
      </c>
      <c r="AE42" s="18">
        <f t="shared" si="140"/>
        <v>6474822.8800000101</v>
      </c>
      <c r="AF42" s="18">
        <f t="shared" si="140"/>
        <v>7792102.4200000018</v>
      </c>
      <c r="AG42" s="18">
        <f t="shared" si="140"/>
        <v>6493418.6833333522</v>
      </c>
      <c r="AH42" s="18">
        <f>+AH17-AH33</f>
        <v>23631177.459999993</v>
      </c>
      <c r="AI42" s="18">
        <f>+AI17-AI33</f>
        <v>17137758.776666641</v>
      </c>
      <c r="AJ42" s="18">
        <f t="shared" si="140"/>
        <v>19.261956290516558</v>
      </c>
      <c r="AK42" s="18">
        <f t="shared" si="140"/>
        <v>0</v>
      </c>
      <c r="AL42" s="18">
        <f t="shared" si="140"/>
        <v>2283917.8000000119</v>
      </c>
      <c r="AM42" s="18">
        <f t="shared" si="140"/>
        <v>592900</v>
      </c>
      <c r="AN42" s="18">
        <f t="shared" si="140"/>
        <v>494083.33333334327</v>
      </c>
      <c r="AO42" s="18">
        <f t="shared" si="140"/>
        <v>8519315.5200000107</v>
      </c>
      <c r="AP42" s="18">
        <f t="shared" si="140"/>
        <v>8025232.1866666675</v>
      </c>
      <c r="AQ42" s="18">
        <f t="shared" si="140"/>
        <v>11.156102091293324</v>
      </c>
      <c r="AR42" s="18">
        <f t="shared" si="140"/>
        <v>0</v>
      </c>
      <c r="AS42" s="18">
        <f t="shared" si="140"/>
        <v>47439344.099999994</v>
      </c>
      <c r="AT42" s="18">
        <f t="shared" si="140"/>
        <v>81545.47000002861</v>
      </c>
      <c r="AU42" s="18">
        <f t="shared" si="140"/>
        <v>67954.558333337307</v>
      </c>
      <c r="AV42" s="18">
        <f t="shared" si="140"/>
        <v>58566941.380000055</v>
      </c>
      <c r="AW42" s="18">
        <f t="shared" si="140"/>
        <v>58498986.821666718</v>
      </c>
      <c r="AX42" s="18">
        <f t="shared" si="140"/>
        <v>22.114734951014832</v>
      </c>
      <c r="AY42" s="18">
        <f t="shared" si="140"/>
        <v>0</v>
      </c>
      <c r="AZ42" s="18">
        <f t="shared" si="140"/>
        <v>8930657.3400000036</v>
      </c>
      <c r="BA42" s="18">
        <f t="shared" si="140"/>
        <v>4221986.6800000072</v>
      </c>
      <c r="BB42" s="18">
        <f t="shared" si="140"/>
        <v>3518322.2333333343</v>
      </c>
      <c r="BC42" s="18">
        <f t="shared" si="140"/>
        <v>11942114.01000002</v>
      </c>
      <c r="BD42" s="18">
        <f t="shared" si="140"/>
        <v>8423791.7766666859</v>
      </c>
      <c r="BE42" s="18">
        <f t="shared" si="140"/>
        <v>9.4163428908025253</v>
      </c>
      <c r="BF42" s="18">
        <f t="shared" si="140"/>
        <v>0</v>
      </c>
      <c r="BG42" s="18">
        <f t="shared" si="140"/>
        <v>8511451.2699999958</v>
      </c>
      <c r="BH42" s="18">
        <f t="shared" si="140"/>
        <v>33052299.060000002</v>
      </c>
      <c r="BI42" s="18">
        <f t="shared" si="140"/>
        <v>27543582.550000027</v>
      </c>
      <c r="BJ42" s="18">
        <f t="shared" si="140"/>
        <v>35065943.819999993</v>
      </c>
      <c r="BK42" s="18">
        <f t="shared" si="140"/>
        <v>7522361.269999966</v>
      </c>
      <c r="BL42" s="18">
        <f t="shared" si="140"/>
        <v>7.3588937867419837</v>
      </c>
      <c r="BM42" s="18">
        <f t="shared" si="140"/>
        <v>0</v>
      </c>
      <c r="BN42" s="18">
        <f t="shared" si="140"/>
        <v>21611794.290000007</v>
      </c>
      <c r="BO42" s="18">
        <f t="shared" si="140"/>
        <v>27248781.999999985</v>
      </c>
      <c r="BP42" s="18">
        <f t="shared" ref="BP42:DQ42" si="141">+BP17-BP33</f>
        <v>22707318.333333343</v>
      </c>
      <c r="BQ42" s="18">
        <f t="shared" si="141"/>
        <v>43234508.459999979</v>
      </c>
      <c r="BR42" s="18">
        <f t="shared" si="141"/>
        <v>20527190.126666635</v>
      </c>
      <c r="BS42" s="18">
        <f t="shared" si="141"/>
        <v>16.789082452112961</v>
      </c>
      <c r="BT42" s="18">
        <f t="shared" si="141"/>
        <v>0</v>
      </c>
      <c r="BU42" s="18">
        <f t="shared" si="141"/>
        <v>20129623.25</v>
      </c>
      <c r="BV42" s="18">
        <f t="shared" si="141"/>
        <v>1835643.0300000012</v>
      </c>
      <c r="BW42" s="18">
        <f t="shared" si="141"/>
        <v>1529702.5249999911</v>
      </c>
      <c r="BX42" s="18">
        <f t="shared" si="141"/>
        <v>29588317.020000011</v>
      </c>
      <c r="BY42" s="18">
        <f t="shared" si="141"/>
        <v>28058614.49500002</v>
      </c>
      <c r="BZ42" s="18">
        <f t="shared" si="141"/>
        <v>25.713263356329971</v>
      </c>
      <c r="CA42" s="18">
        <f t="shared" si="141"/>
        <v>0</v>
      </c>
      <c r="CB42" s="18">
        <f t="shared" si="141"/>
        <v>67053574.700000018</v>
      </c>
      <c r="CC42" s="18">
        <f t="shared" si="141"/>
        <v>95639054.149999976</v>
      </c>
      <c r="CD42" s="18">
        <f t="shared" si="141"/>
        <v>79699211.791666627</v>
      </c>
      <c r="CE42" s="18">
        <f>+CE17-CE33</f>
        <v>52458974.640000015</v>
      </c>
      <c r="CF42" s="18">
        <f t="shared" si="141"/>
        <v>-27240237.151666611</v>
      </c>
      <c r="CG42" s="18">
        <f t="shared" si="141"/>
        <v>-9.9500508557710852</v>
      </c>
      <c r="CH42" s="18">
        <f t="shared" si="141"/>
        <v>0</v>
      </c>
      <c r="CI42" s="18">
        <f t="shared" si="141"/>
        <v>1732852.7699999958</v>
      </c>
      <c r="CJ42" s="18">
        <f t="shared" si="141"/>
        <v>6147041.9699999988</v>
      </c>
      <c r="CK42" s="18">
        <f t="shared" si="141"/>
        <v>5122534.974999994</v>
      </c>
      <c r="CL42" s="18">
        <f t="shared" si="141"/>
        <v>10559950.060000002</v>
      </c>
      <c r="CM42" s="18">
        <f t="shared" si="141"/>
        <v>5437415.0850000083</v>
      </c>
      <c r="CN42" s="18">
        <f t="shared" si="141"/>
        <v>10.518121810220304</v>
      </c>
      <c r="CO42" s="18">
        <f t="shared" si="141"/>
        <v>0</v>
      </c>
      <c r="CP42" s="18">
        <f t="shared" si="141"/>
        <v>46743165.149999991</v>
      </c>
      <c r="CQ42" s="18">
        <f t="shared" si="141"/>
        <v>14557398.990000039</v>
      </c>
      <c r="CR42" s="18">
        <f t="shared" si="141"/>
        <v>12131165.825000018</v>
      </c>
      <c r="CS42" s="18">
        <f t="shared" si="141"/>
        <v>23386165.829999954</v>
      </c>
      <c r="CT42" s="18">
        <f t="shared" si="141"/>
        <v>11255000.004999936</v>
      </c>
      <c r="CU42" s="18">
        <f t="shared" si="141"/>
        <v>5.8189136315161143</v>
      </c>
      <c r="CV42" s="18">
        <f t="shared" si="141"/>
        <v>0</v>
      </c>
      <c r="CW42" s="18">
        <f t="shared" si="141"/>
        <v>787410.02000000328</v>
      </c>
      <c r="CX42" s="18">
        <f t="shared" si="141"/>
        <v>-2193644.2100000009</v>
      </c>
      <c r="CY42" s="18">
        <f t="shared" si="141"/>
        <v>-1828036.8416666687</v>
      </c>
      <c r="CZ42" s="18">
        <f t="shared" si="141"/>
        <v>22072533.539999977</v>
      </c>
      <c r="DA42" s="18">
        <f t="shared" si="141"/>
        <v>23900570.381666645</v>
      </c>
      <c r="DB42" s="18">
        <f t="shared" si="141"/>
        <v>50.817255681435995</v>
      </c>
      <c r="DC42" s="18">
        <f t="shared" si="141"/>
        <v>0</v>
      </c>
      <c r="DD42" s="18">
        <f t="shared" si="141"/>
        <v>105092.99999999255</v>
      </c>
      <c r="DE42" s="18">
        <f t="shared" si="141"/>
        <v>-247500.46999999881</v>
      </c>
      <c r="DF42" s="18">
        <f t="shared" si="141"/>
        <v>-206250.39166665822</v>
      </c>
      <c r="DG42" s="18">
        <f>+DG17-DG33</f>
        <v>1325817.4500000104</v>
      </c>
      <c r="DH42" s="18">
        <f t="shared" si="141"/>
        <v>1532067.8416666687</v>
      </c>
      <c r="DI42" s="18">
        <f t="shared" si="141"/>
        <v>2.6223681798929706</v>
      </c>
      <c r="DJ42" s="18">
        <f t="shared" si="141"/>
        <v>0</v>
      </c>
      <c r="DK42" s="18">
        <f t="shared" si="141"/>
        <v>506691495.55000019</v>
      </c>
      <c r="DL42" s="18">
        <f t="shared" si="141"/>
        <v>263888048.21999931</v>
      </c>
      <c r="DM42" s="18">
        <f t="shared" si="141"/>
        <v>222536706.84999943</v>
      </c>
      <c r="DN42" s="18">
        <f>+DN17-DN33</f>
        <v>856430391.29000092</v>
      </c>
      <c r="DO42" s="18">
        <f>+DO17-DO33</f>
        <v>633893684.44000149</v>
      </c>
      <c r="DP42" s="18">
        <f t="shared" si="141"/>
        <v>17.294984261090868</v>
      </c>
      <c r="DQ42" s="18" t="e">
        <f t="shared" si="141"/>
        <v>#DIV/0!</v>
      </c>
    </row>
    <row r="43" spans="1:197" hidden="1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105855106</v>
      </c>
      <c r="BB43" s="22">
        <f t="shared" si="142"/>
        <v>88212588.333333343</v>
      </c>
      <c r="BC43" s="22">
        <f t="shared" si="142"/>
        <v>97331886.99000001</v>
      </c>
      <c r="BD43" s="22">
        <f t="shared" si="142"/>
        <v>9119298.6566666681</v>
      </c>
      <c r="BE43" s="22">
        <f t="shared" si="142"/>
        <v>322.73729112284116</v>
      </c>
      <c r="BF43" s="22">
        <f t="shared" si="142"/>
        <v>0</v>
      </c>
      <c r="BG43" s="22">
        <f t="shared" si="142"/>
        <v>95547805.229999989</v>
      </c>
      <c r="BH43" s="22">
        <f t="shared" si="142"/>
        <v>148843455.84999999</v>
      </c>
      <c r="BI43" s="22">
        <f t="shared" si="142"/>
        <v>124036213.20833334</v>
      </c>
      <c r="BJ43" s="22">
        <f t="shared" si="142"/>
        <v>125434001.79000001</v>
      </c>
      <c r="BK43" s="22">
        <f t="shared" si="142"/>
        <v>1397788.5816666672</v>
      </c>
      <c r="BL43" s="22">
        <f t="shared" si="142"/>
        <v>85.070404359340841</v>
      </c>
      <c r="BM43" s="22">
        <f t="shared" si="142"/>
        <v>0</v>
      </c>
      <c r="BN43" s="22">
        <f t="shared" si="142"/>
        <v>106456076.32000001</v>
      </c>
      <c r="BO43" s="22">
        <f t="shared" si="142"/>
        <v>146381336.88</v>
      </c>
      <c r="BP43" s="22">
        <f t="shared" si="142"/>
        <v>121984447.40000001</v>
      </c>
      <c r="BQ43" s="22">
        <f t="shared" si="142"/>
        <v>142022440.81999999</v>
      </c>
      <c r="BR43" s="22">
        <f t="shared" si="142"/>
        <v>20037993.419999998</v>
      </c>
      <c r="BS43" s="22">
        <f t="shared" si="142"/>
        <v>167.2756214367287</v>
      </c>
      <c r="BT43" s="22">
        <f t="shared" si="142"/>
        <v>0</v>
      </c>
      <c r="BU43" s="22">
        <f t="shared" si="142"/>
        <v>110072667.30000001</v>
      </c>
      <c r="BV43" s="22">
        <f t="shared" si="142"/>
        <v>129969500</v>
      </c>
      <c r="BW43" s="22">
        <f t="shared" si="142"/>
        <v>108307916.66666667</v>
      </c>
      <c r="BX43" s="22">
        <f t="shared" si="142"/>
        <v>133729731.93000002</v>
      </c>
      <c r="BY43" s="22">
        <f t="shared" si="142"/>
        <v>25421815.263333336</v>
      </c>
      <c r="BZ43" s="22">
        <f t="shared" si="142"/>
        <v>74.954448716773101</v>
      </c>
      <c r="CA43" s="22">
        <f t="shared" si="142"/>
        <v>0</v>
      </c>
      <c r="CB43" s="22">
        <f t="shared" si="142"/>
        <v>185807163.28999999</v>
      </c>
      <c r="CC43" s="22">
        <f t="shared" si="142"/>
        <v>266313524.69999999</v>
      </c>
      <c r="CD43" s="22">
        <f t="shared" si="142"/>
        <v>221927937.25</v>
      </c>
      <c r="CE43" s="22">
        <f t="shared" si="142"/>
        <v>186506474.38</v>
      </c>
      <c r="CF43" s="22">
        <f t="shared" ref="CF43:DP43" si="143">SUM(CF5:CF14)</f>
        <v>-35421462.869999997</v>
      </c>
      <c r="CG43" s="22">
        <f t="shared" si="143"/>
        <v>-75.435057307494162</v>
      </c>
      <c r="CH43" s="22">
        <f t="shared" si="143"/>
        <v>0</v>
      </c>
      <c r="CI43" s="22">
        <f t="shared" si="143"/>
        <v>48842522.490000002</v>
      </c>
      <c r="CJ43" s="22">
        <f t="shared" si="143"/>
        <v>61180000</v>
      </c>
      <c r="CK43" s="22">
        <f t="shared" si="143"/>
        <v>50983333.333333328</v>
      </c>
      <c r="CL43" s="22">
        <f t="shared" si="143"/>
        <v>55637856.569999993</v>
      </c>
      <c r="CM43" s="22">
        <f t="shared" si="143"/>
        <v>4654523.2366666673</v>
      </c>
      <c r="CN43" s="22">
        <f t="shared" si="143"/>
        <v>201.49990210131122</v>
      </c>
      <c r="CO43" s="22">
        <f t="shared" si="143"/>
        <v>0</v>
      </c>
      <c r="CP43" s="22">
        <f t="shared" si="143"/>
        <v>161640909.03999999</v>
      </c>
      <c r="CQ43" s="22">
        <f t="shared" si="143"/>
        <v>205094548.29000002</v>
      </c>
      <c r="CR43" s="22">
        <f t="shared" si="143"/>
        <v>170912123.57499999</v>
      </c>
      <c r="CS43" s="22">
        <f t="shared" si="143"/>
        <v>198340284.85999995</v>
      </c>
      <c r="CT43" s="22">
        <f t="shared" si="143"/>
        <v>27428161.285</v>
      </c>
      <c r="CU43" s="22">
        <f t="shared" si="143"/>
        <v>430.15130045981675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56384000</v>
      </c>
      <c r="CY43" s="22">
        <f t="shared" si="143"/>
        <v>46986666.666666672</v>
      </c>
      <c r="CZ43" s="22">
        <f t="shared" si="143"/>
        <v>77825330.309999987</v>
      </c>
      <c r="DA43" s="22">
        <f t="shared" si="143"/>
        <v>30838663.643333334</v>
      </c>
      <c r="DB43" s="22">
        <f t="shared" si="143"/>
        <v>1950.4695591791324</v>
      </c>
      <c r="DC43" s="22">
        <f t="shared" si="143"/>
        <v>0</v>
      </c>
      <c r="DD43" s="22">
        <f t="shared" si="143"/>
        <v>59052498.219999999</v>
      </c>
      <c r="DE43" s="22">
        <f t="shared" si="143"/>
        <v>69581000</v>
      </c>
      <c r="DF43" s="22">
        <f t="shared" si="143"/>
        <v>57984166.666666672</v>
      </c>
      <c r="DG43" s="22">
        <f t="shared" si="143"/>
        <v>60088705.660000004</v>
      </c>
      <c r="DH43" s="22">
        <f t="shared" si="143"/>
        <v>2104538.9933333341</v>
      </c>
      <c r="DI43" s="22">
        <f t="shared" si="143"/>
        <v>268.00354963333717</v>
      </c>
      <c r="DJ43" s="22">
        <f t="shared" si="143"/>
        <v>0</v>
      </c>
      <c r="DK43" s="22">
        <f t="shared" si="143"/>
        <v>3835152776.4199996</v>
      </c>
      <c r="DL43" s="22">
        <f t="shared" si="143"/>
        <v>4282990582.3299999</v>
      </c>
      <c r="DM43" s="22">
        <f t="shared" si="143"/>
        <v>3569158818.6083331</v>
      </c>
      <c r="DN43" s="22">
        <f t="shared" si="143"/>
        <v>4216699391</v>
      </c>
      <c r="DO43" s="22">
        <f t="shared" si="143"/>
        <v>647540572.39166617</v>
      </c>
      <c r="DP43" s="22">
        <f t="shared" si="143"/>
        <v>186.43691222939813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102673783</v>
      </c>
      <c r="BB46" s="18">
        <f t="shared" si="144"/>
        <v>85561485.833333343</v>
      </c>
      <c r="BC46" s="18">
        <f t="shared" si="144"/>
        <v>86430436.659999996</v>
      </c>
      <c r="BD46" s="18">
        <f t="shared" si="144"/>
        <v>868950.82666666666</v>
      </c>
      <c r="BE46" s="18">
        <f t="shared" si="144"/>
        <v>-154.08793866177137</v>
      </c>
      <c r="BF46" s="18">
        <f t="shared" si="144"/>
        <v>0</v>
      </c>
      <c r="BG46" s="18">
        <f t="shared" si="144"/>
        <v>88905080.5</v>
      </c>
      <c r="BH46" s="18">
        <f t="shared" si="144"/>
        <v>116949501.69999999</v>
      </c>
      <c r="BI46" s="18">
        <f t="shared" si="144"/>
        <v>97457918.083333313</v>
      </c>
      <c r="BJ46" s="18">
        <f t="shared" si="144"/>
        <v>91526402.88000001</v>
      </c>
      <c r="BK46" s="18">
        <f t="shared" si="144"/>
        <v>-5931515.2033333331</v>
      </c>
      <c r="BL46" s="18">
        <f t="shared" si="144"/>
        <v>-149.71884664046229</v>
      </c>
      <c r="BM46" s="18">
        <f t="shared" si="144"/>
        <v>0</v>
      </c>
      <c r="BN46" s="18">
        <f t="shared" si="144"/>
        <v>87010954.510000005</v>
      </c>
      <c r="BO46" s="18">
        <f t="shared" si="144"/>
        <v>120022487.79000001</v>
      </c>
      <c r="BP46" s="18">
        <f t="shared" si="144"/>
        <v>100018739.825</v>
      </c>
      <c r="BQ46" s="18">
        <f t="shared" si="144"/>
        <v>99677865.270000011</v>
      </c>
      <c r="BR46" s="18">
        <f t="shared" si="144"/>
        <v>-340874.55500000133</v>
      </c>
      <c r="BS46" s="18">
        <f t="shared" si="144"/>
        <v>-168.45383729383227</v>
      </c>
      <c r="BT46" s="18">
        <f t="shared" si="144"/>
        <v>0</v>
      </c>
      <c r="BU46" s="18">
        <f t="shared" si="144"/>
        <v>96959702.500000015</v>
      </c>
      <c r="BV46" s="18">
        <f t="shared" si="144"/>
        <v>129304655</v>
      </c>
      <c r="BW46" s="18">
        <f t="shared" si="144"/>
        <v>107753879.16666669</v>
      </c>
      <c r="BX46" s="18">
        <f t="shared" si="144"/>
        <v>104812212.94</v>
      </c>
      <c r="BY46" s="18">
        <f t="shared" si="144"/>
        <v>-2941666.2266666666</v>
      </c>
      <c r="BZ46" s="18">
        <f t="shared" si="144"/>
        <v>298.46314391195011</v>
      </c>
      <c r="CA46" s="18">
        <f t="shared" si="144"/>
        <v>0</v>
      </c>
      <c r="CB46" s="18">
        <f t="shared" si="144"/>
        <v>150957108.58999997</v>
      </c>
      <c r="CC46" s="18">
        <f t="shared" si="144"/>
        <v>199848184.84000003</v>
      </c>
      <c r="CD46" s="18">
        <f t="shared" si="144"/>
        <v>166540154.03333336</v>
      </c>
      <c r="CE46" s="18">
        <f t="shared" si="144"/>
        <v>160816099.73999998</v>
      </c>
      <c r="CF46" s="18">
        <f t="shared" ref="CF46:DK46" si="145">SUM(CF18:CF31)</f>
        <v>-5724054.2933333339</v>
      </c>
      <c r="CG46" s="18">
        <f t="shared" si="145"/>
        <v>-24.420504098818181</v>
      </c>
      <c r="CH46" s="18">
        <f t="shared" si="145"/>
        <v>0</v>
      </c>
      <c r="CI46" s="18">
        <f t="shared" si="145"/>
        <v>48241388.120000005</v>
      </c>
      <c r="CJ46" s="18">
        <f t="shared" si="145"/>
        <v>56546000</v>
      </c>
      <c r="CK46" s="18">
        <f t="shared" si="145"/>
        <v>47121666.666666664</v>
      </c>
      <c r="CL46" s="18">
        <f t="shared" si="145"/>
        <v>46590948.479999989</v>
      </c>
      <c r="CM46" s="18">
        <f t="shared" si="145"/>
        <v>-530718.18666666676</v>
      </c>
      <c r="CN46" s="18">
        <f t="shared" si="145"/>
        <v>-145.71272481130097</v>
      </c>
      <c r="CO46" s="18">
        <f t="shared" si="145"/>
        <v>0</v>
      </c>
      <c r="CP46" s="18">
        <f t="shared" si="145"/>
        <v>117431519.02</v>
      </c>
      <c r="CQ46" s="18">
        <f t="shared" si="145"/>
        <v>191892127.81999999</v>
      </c>
      <c r="CR46" s="18">
        <f t="shared" si="145"/>
        <v>159910106.51666665</v>
      </c>
      <c r="CS46" s="18">
        <f t="shared" si="145"/>
        <v>176309097.55000001</v>
      </c>
      <c r="CT46" s="18">
        <f t="shared" si="145"/>
        <v>16398991.033333335</v>
      </c>
      <c r="CU46" s="18">
        <f t="shared" si="145"/>
        <v>500.85951246317768</v>
      </c>
      <c r="CV46" s="18">
        <f t="shared" si="145"/>
        <v>0</v>
      </c>
      <c r="CW46" s="18">
        <f t="shared" si="145"/>
        <v>56590147.739999995</v>
      </c>
      <c r="CX46" s="18">
        <f t="shared" si="145"/>
        <v>59248885.700000003</v>
      </c>
      <c r="CY46" s="18">
        <f t="shared" si="145"/>
        <v>49374071.416666672</v>
      </c>
      <c r="CZ46" s="18">
        <f t="shared" si="145"/>
        <v>56424038.260000005</v>
      </c>
      <c r="DA46" s="18">
        <f t="shared" si="145"/>
        <v>7049966.8433333337</v>
      </c>
      <c r="DB46" s="18">
        <f t="shared" si="145"/>
        <v>466.27300092451492</v>
      </c>
      <c r="DC46" s="18">
        <f t="shared" si="145"/>
        <v>0</v>
      </c>
      <c r="DD46" s="18">
        <f t="shared" si="145"/>
        <v>59476367.860000007</v>
      </c>
      <c r="DE46" s="18">
        <f t="shared" si="145"/>
        <v>70464220</v>
      </c>
      <c r="DF46" s="18">
        <f t="shared" si="145"/>
        <v>58720183.333333328</v>
      </c>
      <c r="DG46" s="18">
        <f t="shared" si="145"/>
        <v>59398607.739999995</v>
      </c>
      <c r="DH46" s="18">
        <f t="shared" si="145"/>
        <v>678424.40666666673</v>
      </c>
      <c r="DI46" s="18">
        <f t="shared" si="145"/>
        <v>12.173349014436859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4135607271.8900003</v>
      </c>
      <c r="DM46" s="18">
        <f t="shared" si="146"/>
        <v>3443117726.5750003</v>
      </c>
      <c r="DN46" s="18">
        <f t="shared" si="146"/>
        <v>3439497042.2599993</v>
      </c>
      <c r="DO46" s="18">
        <f t="shared" si="146"/>
        <v>-3620684.3149999492</v>
      </c>
      <c r="DP46" s="18">
        <f t="shared" si="146"/>
        <v>-21.056905479298397</v>
      </c>
      <c r="DQ46" s="18">
        <f t="shared" si="146"/>
        <v>0</v>
      </c>
    </row>
    <row r="47" spans="1:197" hidden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98173783</v>
      </c>
      <c r="BB47" s="23">
        <f t="shared" si="147"/>
        <v>81811485.833333343</v>
      </c>
      <c r="BC47" s="23">
        <f t="shared" si="147"/>
        <v>83085229.50999999</v>
      </c>
      <c r="BD47" s="23">
        <f t="shared" si="147"/>
        <v>1273743.6766666668</v>
      </c>
      <c r="BE47" s="23">
        <f t="shared" si="147"/>
        <v>-143.29346266177137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109989606.63</v>
      </c>
      <c r="BI47" s="23">
        <f t="shared" si="147"/>
        <v>91658005.524999976</v>
      </c>
      <c r="BJ47" s="23">
        <f t="shared" si="147"/>
        <v>86732374.300000012</v>
      </c>
      <c r="BK47" s="23">
        <f t="shared" si="147"/>
        <v>-4925631.2249999996</v>
      </c>
      <c r="BL47" s="23">
        <f t="shared" si="147"/>
        <v>-132.37575796082217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112022487.79000001</v>
      </c>
      <c r="BP47" s="23">
        <f t="shared" si="147"/>
        <v>93352073.158333331</v>
      </c>
      <c r="BQ47" s="23">
        <f t="shared" si="147"/>
        <v>93145157.670000017</v>
      </c>
      <c r="BR47" s="23">
        <f t="shared" si="147"/>
        <v>-206915.48833333468</v>
      </c>
      <c r="BS47" s="23">
        <f t="shared" si="147"/>
        <v>-166.44445129383226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122687655</v>
      </c>
      <c r="BW47" s="23">
        <f t="shared" si="147"/>
        <v>102239712.50000001</v>
      </c>
      <c r="BX47" s="23">
        <f t="shared" si="147"/>
        <v>98478372.099999994</v>
      </c>
      <c r="BY47" s="23">
        <f t="shared" si="147"/>
        <v>-3761340.4</v>
      </c>
      <c r="BZ47" s="23">
        <f t="shared" si="147"/>
        <v>283.59826544738911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185212973.87000003</v>
      </c>
      <c r="CD47" s="23">
        <f t="shared" si="147"/>
        <v>154344144.89166668</v>
      </c>
      <c r="CE47" s="23">
        <f t="shared" si="147"/>
        <v>148394300.38</v>
      </c>
      <c r="CF47" s="23">
        <f t="shared" ref="CF47:DK47" si="148">+CF46-CF29</f>
        <v>-5949844.5116666676</v>
      </c>
      <c r="CG47" s="23">
        <f t="shared" si="148"/>
        <v>-26.271849204504758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53346000</v>
      </c>
      <c r="CK47" s="23">
        <f t="shared" si="148"/>
        <v>44455000</v>
      </c>
      <c r="CL47" s="23">
        <f t="shared" si="148"/>
        <v>44011539.609999992</v>
      </c>
      <c r="CM47" s="23">
        <f t="shared" si="148"/>
        <v>-443460.39000000013</v>
      </c>
      <c r="CN47" s="23">
        <f t="shared" si="148"/>
        <v>-142.44055743630096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185088127.03</v>
      </c>
      <c r="CR47" s="23">
        <f t="shared" si="148"/>
        <v>154240105.85833332</v>
      </c>
      <c r="CS47" s="23">
        <f t="shared" si="148"/>
        <v>169331339.95000002</v>
      </c>
      <c r="CT47" s="23">
        <f t="shared" si="148"/>
        <v>15091234.091666669</v>
      </c>
      <c r="CU47" s="23">
        <f t="shared" si="148"/>
        <v>477.7950188154631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53726000</v>
      </c>
      <c r="CY47" s="23">
        <f t="shared" si="148"/>
        <v>44771666.666666672</v>
      </c>
      <c r="CZ47" s="23">
        <f t="shared" si="148"/>
        <v>52685686.950000003</v>
      </c>
      <c r="DA47" s="23">
        <f t="shared" si="148"/>
        <v>7914020.2833333332</v>
      </c>
      <c r="DB47" s="23">
        <f t="shared" si="148"/>
        <v>485.04695686569977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65764220</v>
      </c>
      <c r="DF47" s="23">
        <f t="shared" si="148"/>
        <v>54803516.666666664</v>
      </c>
      <c r="DG47" s="23">
        <f t="shared" si="148"/>
        <v>55641583.269999996</v>
      </c>
      <c r="DH47" s="23">
        <f t="shared" si="148"/>
        <v>838066.60333333339</v>
      </c>
      <c r="DI47" s="23">
        <f t="shared" si="148"/>
        <v>16.249319993160263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3916647351.0000005</v>
      </c>
      <c r="DM47" s="23">
        <f t="shared" si="149"/>
        <v>3230334459.166667</v>
      </c>
      <c r="DN47" s="23">
        <f t="shared" si="149"/>
        <v>3175089729.1099992</v>
      </c>
      <c r="DO47" s="23">
        <f t="shared" si="149"/>
        <v>-55244730.056666598</v>
      </c>
      <c r="DP47" s="23">
        <f t="shared" si="149"/>
        <v>-45.31823315343339</v>
      </c>
      <c r="DQ47" s="23" t="e">
        <f t="shared" si="149"/>
        <v>#VALUE!</v>
      </c>
    </row>
    <row r="48" spans="1:197" x14ac:dyDescent="0.2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 x14ac:dyDescent="0.2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 x14ac:dyDescent="0.2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 x14ac:dyDescent="0.2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 x14ac:dyDescent="0.2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 x14ac:dyDescent="0.2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 x14ac:dyDescent="0.2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 x14ac:dyDescent="0.2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 x14ac:dyDescent="0.2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 x14ac:dyDescent="0.2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 x14ac:dyDescent="0.2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 x14ac:dyDescent="0.2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 x14ac:dyDescent="0.2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 x14ac:dyDescent="0.2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 x14ac:dyDescent="0.2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 x14ac:dyDescent="0.2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 x14ac:dyDescent="0.2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 x14ac:dyDescent="0.2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 x14ac:dyDescent="0.2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5" priority="725" stopIfTrue="1" operator="lessThan">
      <formula>0</formula>
    </cfRule>
  </conditionalFormatting>
  <conditionalFormatting sqref="DK38:DQ40">
    <cfRule type="cellIs" dxfId="64" priority="708" stopIfTrue="1" operator="lessThan">
      <formula>0</formula>
    </cfRule>
  </conditionalFormatting>
  <conditionalFormatting sqref="C43:CZ43">
    <cfRule type="cellIs" dxfId="63" priority="679" stopIfTrue="1" operator="lessThan">
      <formula>0</formula>
    </cfRule>
  </conditionalFormatting>
  <conditionalFormatting sqref="E4:H4">
    <cfRule type="cellIs" dxfId="62" priority="670" stopIfTrue="1" operator="lessThan">
      <formula>0</formula>
    </cfRule>
  </conditionalFormatting>
  <conditionalFormatting sqref="G17:H17">
    <cfRule type="cellIs" dxfId="61" priority="665" stopIfTrue="1" operator="lessThan">
      <formula>0</formula>
    </cfRule>
  </conditionalFormatting>
  <conditionalFormatting sqref="L37 N37:O37">
    <cfRule type="cellIs" dxfId="60" priority="662" stopIfTrue="1" operator="lessThan">
      <formula>0</formula>
    </cfRule>
  </conditionalFormatting>
  <conditionalFormatting sqref="E37 G37:H37 E36:H36 H34:H35">
    <cfRule type="cellIs" dxfId="59" priority="663" stopIfTrue="1" operator="lessThan">
      <formula>0</formula>
    </cfRule>
  </conditionalFormatting>
  <conditionalFormatting sqref="S37 U37:V37">
    <cfRule type="cellIs" dxfId="58" priority="661" stopIfTrue="1" operator="lessThan">
      <formula>0</formula>
    </cfRule>
  </conditionalFormatting>
  <conditionalFormatting sqref="Z37 AB37:AC37">
    <cfRule type="cellIs" dxfId="57" priority="660" stopIfTrue="1" operator="lessThan">
      <formula>0</formula>
    </cfRule>
  </conditionalFormatting>
  <conditionalFormatting sqref="AG37 AI37:AJ37">
    <cfRule type="cellIs" dxfId="56" priority="659" stopIfTrue="1" operator="lessThan">
      <formula>0</formula>
    </cfRule>
  </conditionalFormatting>
  <conditionalFormatting sqref="AN37 AP37:AQ37">
    <cfRule type="cellIs" dxfId="55" priority="658" stopIfTrue="1" operator="lessThan">
      <formula>0</formula>
    </cfRule>
  </conditionalFormatting>
  <conditionalFormatting sqref="AU37 AW37:AX37">
    <cfRule type="cellIs" dxfId="54" priority="657" stopIfTrue="1" operator="lessThan">
      <formula>0</formula>
    </cfRule>
  </conditionalFormatting>
  <conditionalFormatting sqref="BB37 BD37:BE37">
    <cfRule type="cellIs" dxfId="53" priority="656" stopIfTrue="1" operator="lessThan">
      <formula>0</formula>
    </cfRule>
  </conditionalFormatting>
  <conditionalFormatting sqref="BI37 BK37:BL37">
    <cfRule type="cellIs" dxfId="52" priority="655" stopIfTrue="1" operator="lessThan">
      <formula>0</formula>
    </cfRule>
  </conditionalFormatting>
  <conditionalFormatting sqref="BP37 BR37:BS37">
    <cfRule type="cellIs" dxfId="51" priority="654" stopIfTrue="1" operator="lessThan">
      <formula>0</formula>
    </cfRule>
  </conditionalFormatting>
  <conditionalFormatting sqref="BW37 BY37:BZ37">
    <cfRule type="cellIs" dxfId="50" priority="653" stopIfTrue="1" operator="lessThan">
      <formula>0</formula>
    </cfRule>
  </conditionalFormatting>
  <conditionalFormatting sqref="CD37 CF37:CG37">
    <cfRule type="cellIs" dxfId="49" priority="652" stopIfTrue="1" operator="lessThan">
      <formula>0</formula>
    </cfRule>
  </conditionalFormatting>
  <conditionalFormatting sqref="CK37 CM37:CN37">
    <cfRule type="cellIs" dxfId="48" priority="651" stopIfTrue="1" operator="lessThan">
      <formula>0</formula>
    </cfRule>
  </conditionalFormatting>
  <conditionalFormatting sqref="CR37 CT37:CU37">
    <cfRule type="cellIs" dxfId="47" priority="650" stopIfTrue="1" operator="lessThan">
      <formula>0</formula>
    </cfRule>
  </conditionalFormatting>
  <conditionalFormatting sqref="CY37 DA37:DB37">
    <cfRule type="cellIs" dxfId="46" priority="649" stopIfTrue="1" operator="lessThan">
      <formula>0</formula>
    </cfRule>
  </conditionalFormatting>
  <conditionalFormatting sqref="DF37 DH37:DI37">
    <cfRule type="cellIs" dxfId="45" priority="648" stopIfTrue="1" operator="lessThan">
      <formula>0</formula>
    </cfRule>
  </conditionalFormatting>
  <conditionalFormatting sqref="DM37 DO37:DP37">
    <cfRule type="cellIs" dxfId="44" priority="647" stopIfTrue="1" operator="lessThan">
      <formula>0</formula>
    </cfRule>
  </conditionalFormatting>
  <conditionalFormatting sqref="C40">
    <cfRule type="cellIs" dxfId="43" priority="644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2" priority="638" stopIfTrue="1" operator="lessThan">
      <formula>0</formula>
    </cfRule>
  </conditionalFormatting>
  <conditionalFormatting sqref="DO17:DP17">
    <cfRule type="cellIs" dxfId="41" priority="637" stopIfTrue="1" operator="lessThan">
      <formula>0</formula>
    </cfRule>
  </conditionalFormatting>
  <conditionalFormatting sqref="L48">
    <cfRule type="cellIs" dxfId="40" priority="635" stopIfTrue="1" operator="lessThan">
      <formula>0</formula>
    </cfRule>
  </conditionalFormatting>
  <conditionalFormatting sqref="S48">
    <cfRule type="cellIs" dxfId="39" priority="634" stopIfTrue="1" operator="lessThan">
      <formula>0</formula>
    </cfRule>
  </conditionalFormatting>
  <conditionalFormatting sqref="Z48">
    <cfRule type="cellIs" dxfId="38" priority="633" stopIfTrue="1" operator="lessThan">
      <formula>0</formula>
    </cfRule>
  </conditionalFormatting>
  <conditionalFormatting sqref="AG48">
    <cfRule type="cellIs" dxfId="37" priority="632" stopIfTrue="1" operator="lessThan">
      <formula>0</formula>
    </cfRule>
  </conditionalFormatting>
  <conditionalFormatting sqref="AN48">
    <cfRule type="cellIs" dxfId="36" priority="631" stopIfTrue="1" operator="lessThan">
      <formula>0</formula>
    </cfRule>
  </conditionalFormatting>
  <conditionalFormatting sqref="AU48">
    <cfRule type="cellIs" dxfId="35" priority="630" stopIfTrue="1" operator="lessThan">
      <formula>0</formula>
    </cfRule>
  </conditionalFormatting>
  <conditionalFormatting sqref="BB48">
    <cfRule type="cellIs" dxfId="34" priority="629" stopIfTrue="1" operator="lessThan">
      <formula>0</formula>
    </cfRule>
  </conditionalFormatting>
  <conditionalFormatting sqref="BI48">
    <cfRule type="cellIs" dxfId="33" priority="628" stopIfTrue="1" operator="lessThan">
      <formula>0</formula>
    </cfRule>
  </conditionalFormatting>
  <conditionalFormatting sqref="BP48">
    <cfRule type="cellIs" dxfId="32" priority="627" stopIfTrue="1" operator="lessThan">
      <formula>0</formula>
    </cfRule>
  </conditionalFormatting>
  <conditionalFormatting sqref="BW48">
    <cfRule type="cellIs" dxfId="31" priority="626" stopIfTrue="1" operator="lessThan">
      <formula>0</formula>
    </cfRule>
  </conditionalFormatting>
  <conditionalFormatting sqref="CD48">
    <cfRule type="cellIs" dxfId="30" priority="625" stopIfTrue="1" operator="lessThan">
      <formula>0</formula>
    </cfRule>
  </conditionalFormatting>
  <conditionalFormatting sqref="CK48">
    <cfRule type="cellIs" dxfId="29" priority="624" stopIfTrue="1" operator="lessThan">
      <formula>0</formula>
    </cfRule>
  </conditionalFormatting>
  <conditionalFormatting sqref="CR48">
    <cfRule type="cellIs" dxfId="28" priority="623" stopIfTrue="1" operator="lessThan">
      <formula>0</formula>
    </cfRule>
  </conditionalFormatting>
  <conditionalFormatting sqref="CY48">
    <cfRule type="cellIs" dxfId="27" priority="622" stopIfTrue="1" operator="lessThan">
      <formula>0</formula>
    </cfRule>
  </conditionalFormatting>
  <conditionalFormatting sqref="DF48">
    <cfRule type="cellIs" dxfId="26" priority="621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5" priority="617" stopIfTrue="1" operator="lessThan">
      <formula>0</formula>
    </cfRule>
  </conditionalFormatting>
  <conditionalFormatting sqref="C42:DQ42">
    <cfRule type="cellIs" dxfId="24" priority="454" operator="lessThan">
      <formula>0</formula>
    </cfRule>
  </conditionalFormatting>
  <conditionalFormatting sqref="G33:H33">
    <cfRule type="cellIs" dxfId="23" priority="133" stopIfTrue="1" operator="lessThan">
      <formula>0</formula>
    </cfRule>
  </conditionalFormatting>
  <conditionalFormatting sqref="N33:O33">
    <cfRule type="cellIs" dxfId="22" priority="132" stopIfTrue="1" operator="lessThan">
      <formula>0</formula>
    </cfRule>
  </conditionalFormatting>
  <conditionalFormatting sqref="U33:V33">
    <cfRule type="cellIs" dxfId="21" priority="131" stopIfTrue="1" operator="lessThan">
      <formula>0</formula>
    </cfRule>
  </conditionalFormatting>
  <conditionalFormatting sqref="AB33:AC33">
    <cfRule type="cellIs" dxfId="20" priority="130" stopIfTrue="1" operator="lessThan">
      <formula>0</formula>
    </cfRule>
  </conditionalFormatting>
  <conditionalFormatting sqref="AI33:AJ33">
    <cfRule type="cellIs" dxfId="19" priority="129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 x14ac:dyDescent="0.4">
      <c r="A1" s="109" t="s">
        <v>2875</v>
      </c>
      <c r="B1" s="109"/>
      <c r="C1" s="109"/>
      <c r="D1" s="109"/>
      <c r="E1" s="109"/>
      <c r="G1" s="110" t="s">
        <v>2878</v>
      </c>
      <c r="H1" s="111"/>
      <c r="I1" s="111"/>
      <c r="J1" s="111"/>
      <c r="K1" s="111"/>
      <c r="L1" s="111"/>
      <c r="M1" s="112"/>
    </row>
    <row r="2" spans="1:17" ht="29.25" customHeight="1" x14ac:dyDescent="0.2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3" t="s">
        <v>2855</v>
      </c>
      <c r="H2" s="56" t="s">
        <v>2876</v>
      </c>
      <c r="I2" s="57" t="s">
        <v>2877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 x14ac:dyDescent="0.25">
      <c r="A3" s="44"/>
      <c r="B3" s="42"/>
      <c r="C3" s="42" t="s">
        <v>2858</v>
      </c>
      <c r="D3" s="42" t="s">
        <v>2860</v>
      </c>
      <c r="E3" s="42"/>
      <c r="G3" s="114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 x14ac:dyDescent="0.25">
      <c r="A4" s="45" t="s">
        <v>16</v>
      </c>
      <c r="B4" s="46">
        <f>+'Planfin_ก.ค.65'!D34</f>
        <v>1726890811.04</v>
      </c>
      <c r="C4" s="46">
        <f>+'Planfin_ก.ค.65'!D35</f>
        <v>1694659000</v>
      </c>
      <c r="D4" s="46">
        <f>+'Planfin_ก.ค.65'!D36</f>
        <v>32231811.039999962</v>
      </c>
      <c r="E4" s="40" t="str">
        <f>+'Planfin_ก.ค.65'!D37</f>
        <v>เกินดุล</v>
      </c>
      <c r="F4" s="73"/>
      <c r="G4" s="74" t="s">
        <v>16</v>
      </c>
      <c r="H4" s="77">
        <f>+'Planfin_ก.ค.65'!D34</f>
        <v>1726890811.04</v>
      </c>
      <c r="I4" s="77">
        <f>+'Planfin_ก.ค.65'!D35</f>
        <v>1694659000</v>
      </c>
      <c r="J4" s="80">
        <f>+'Planfin_ก.ค.65'!F34</f>
        <v>1686371652.3700001</v>
      </c>
      <c r="K4" s="80">
        <f>+'Planfin_ก.ค.65'!F35</f>
        <v>1347844805.5299995</v>
      </c>
      <c r="L4" s="80">
        <f>+'Planfin_ก.ค.65'!F36</f>
        <v>338526846.84000063</v>
      </c>
      <c r="M4" s="83" t="str">
        <f>+'Planfin_ก.ค.65'!F37</f>
        <v>ผลเกินดุล</v>
      </c>
    </row>
    <row r="5" spans="1:17" ht="25.5" customHeight="1" thickBot="1" x14ac:dyDescent="0.25">
      <c r="A5" s="45" t="s">
        <v>300</v>
      </c>
      <c r="B5" s="46">
        <f>+'Planfin_ก.ค.65'!K34</f>
        <v>549150000</v>
      </c>
      <c r="C5" s="46">
        <f>+'Planfin_ก.ค.65'!K35</f>
        <v>496477000</v>
      </c>
      <c r="D5" s="46">
        <f>+'Planfin_ก.ค.65'!K36</f>
        <v>52673000</v>
      </c>
      <c r="E5" s="40" t="str">
        <f>+'Planfin_ก.ค.65'!K37</f>
        <v>เกินดุล</v>
      </c>
      <c r="G5" s="75" t="s">
        <v>300</v>
      </c>
      <c r="H5" s="78">
        <f>+'Planfin_ก.ค.65'!K34</f>
        <v>549150000</v>
      </c>
      <c r="I5" s="78">
        <f>+'Planfin_ก.ค.65'!K35</f>
        <v>496477000</v>
      </c>
      <c r="J5" s="81">
        <f>+'Planfin_ก.ค.65'!M34</f>
        <v>543029857.22000003</v>
      </c>
      <c r="K5" s="81">
        <f>+'Planfin_ก.ค.65'!M35</f>
        <v>410318475.53999996</v>
      </c>
      <c r="L5" s="81">
        <f>+'Planfin_ก.ค.65'!M36</f>
        <v>132711381.68000007</v>
      </c>
      <c r="M5" s="84" t="str">
        <f>+'Planfin_ก.ค.65'!M37</f>
        <v>ผลเกินดุล</v>
      </c>
    </row>
    <row r="6" spans="1:17" ht="25.5" customHeight="1" thickBot="1" x14ac:dyDescent="0.25">
      <c r="A6" s="45" t="s">
        <v>462</v>
      </c>
      <c r="B6" s="46">
        <f>+'Planfin_ก.ค.65'!R34</f>
        <v>177844684.37</v>
      </c>
      <c r="C6" s="46">
        <f>+'Planfin_ก.ค.65'!R35</f>
        <v>134837109.71000001</v>
      </c>
      <c r="D6" s="46">
        <f>+'Planfin_ก.ค.65'!R36</f>
        <v>43007574.659999996</v>
      </c>
      <c r="E6" s="40" t="str">
        <f>+'Planfin_ก.ค.65'!R37</f>
        <v>เกินดุล</v>
      </c>
      <c r="G6" s="75" t="s">
        <v>462</v>
      </c>
      <c r="H6" s="78">
        <f>+'Planfin_ก.ค.65'!R34</f>
        <v>177844684.37</v>
      </c>
      <c r="I6" s="78">
        <f>+'Planfin_ก.ค.65'!R35</f>
        <v>134837109.71000001</v>
      </c>
      <c r="J6" s="81">
        <f>+'Planfin_ก.ค.65'!T34</f>
        <v>156745081.39999998</v>
      </c>
      <c r="K6" s="81">
        <f>+'Planfin_ก.ค.65'!T35</f>
        <v>113900923.48</v>
      </c>
      <c r="L6" s="81">
        <f>+'Planfin_ก.ค.65'!T36</f>
        <v>42844157.919999972</v>
      </c>
      <c r="M6" s="84" t="str">
        <f>+'Planfin_ก.ค.65'!T37</f>
        <v>ผลเกินดุล</v>
      </c>
    </row>
    <row r="7" spans="1:17" ht="25.5" customHeight="1" thickBot="1" x14ac:dyDescent="0.25">
      <c r="A7" s="45" t="s">
        <v>2862</v>
      </c>
      <c r="B7" s="46">
        <f>+'Planfin_ก.ค.65'!Y34</f>
        <v>136274170.37</v>
      </c>
      <c r="C7" s="46">
        <f>+'Planfin_ก.ค.65'!Y35</f>
        <v>106164036.23</v>
      </c>
      <c r="D7" s="46">
        <f>+'Planfin_ก.ค.65'!Y36</f>
        <v>30110134.140000001</v>
      </c>
      <c r="E7" s="40" t="str">
        <f>+'Planfin_ก.ค.65'!Y37</f>
        <v>เกินดุล</v>
      </c>
      <c r="G7" s="75" t="s">
        <v>2862</v>
      </c>
      <c r="H7" s="78">
        <f>+'Planfin_ก.ค.65'!Y34</f>
        <v>136274170.37</v>
      </c>
      <c r="I7" s="78">
        <f>+'Planfin_ก.ค.65'!Y35</f>
        <v>106164036.23</v>
      </c>
      <c r="J7" s="81">
        <f>+'Planfin_ก.ค.65'!AA34</f>
        <v>192029329.73999998</v>
      </c>
      <c r="K7" s="81">
        <f>+'Planfin_ก.ค.65'!AA35</f>
        <v>81651327.910000011</v>
      </c>
      <c r="L7" s="81">
        <f>+'Planfin_ก.ค.65'!AA36</f>
        <v>110378001.82999997</v>
      </c>
      <c r="M7" s="84" t="str">
        <f>+'Planfin_ก.ค.65'!AA37</f>
        <v>ผลเกินดุล</v>
      </c>
    </row>
    <row r="8" spans="1:17" ht="25.5" customHeight="1" thickBot="1" x14ac:dyDescent="0.25">
      <c r="A8" s="45" t="s">
        <v>1613</v>
      </c>
      <c r="B8" s="46">
        <f>+'Planfin_ก.ค.65'!AF34</f>
        <v>103368444.83</v>
      </c>
      <c r="C8" s="46">
        <f>+'Planfin_ก.ค.65'!AF35</f>
        <v>93146967.209999993</v>
      </c>
      <c r="D8" s="46">
        <f>+'Planfin_ก.ค.65'!AF36</f>
        <v>10221477.620000005</v>
      </c>
      <c r="E8" s="40" t="str">
        <f>+'Planfin_ก.ค.65'!AF37</f>
        <v>เกินดุล</v>
      </c>
      <c r="G8" s="75" t="s">
        <v>1613</v>
      </c>
      <c r="H8" s="78">
        <f>+'Planfin_ก.ค.65'!AF34</f>
        <v>103368444.83</v>
      </c>
      <c r="I8" s="78">
        <f>+'Planfin_ก.ค.65'!AF35</f>
        <v>93146967.209999993</v>
      </c>
      <c r="J8" s="81">
        <f>+'Planfin_ก.ค.65'!AH34</f>
        <v>103042210.01000001</v>
      </c>
      <c r="K8" s="81">
        <f>+'Planfin_ก.ค.65'!AH35</f>
        <v>76960472.87000002</v>
      </c>
      <c r="L8" s="81">
        <f>+'Planfin_ก.ค.65'!AH36</f>
        <v>26081737.139999986</v>
      </c>
      <c r="M8" s="84" t="str">
        <f>+'Planfin_ก.ค.65'!AH37</f>
        <v>ผลเกินดุล</v>
      </c>
      <c r="Q8" s="19"/>
    </row>
    <row r="9" spans="1:17" ht="25.5" customHeight="1" thickBot="1" x14ac:dyDescent="0.25">
      <c r="A9" s="45" t="s">
        <v>468</v>
      </c>
      <c r="B9" s="46">
        <f>+'Planfin_ก.ค.65'!AM34</f>
        <v>85860000</v>
      </c>
      <c r="C9" s="46">
        <f>+'Planfin_ก.ค.65'!AM35</f>
        <v>81846200</v>
      </c>
      <c r="D9" s="46">
        <f>+'Planfin_ก.ค.65'!AM36</f>
        <v>4013800</v>
      </c>
      <c r="E9" s="40" t="str">
        <f>+'Planfin_ก.ค.65'!AM37</f>
        <v>เกินดุล</v>
      </c>
      <c r="G9" s="75" t="s">
        <v>468</v>
      </c>
      <c r="H9" s="78">
        <f>+'Planfin_ก.ค.65'!AM34</f>
        <v>85860000</v>
      </c>
      <c r="I9" s="78">
        <f>+'Planfin_ก.ค.65'!AM35</f>
        <v>81846200</v>
      </c>
      <c r="J9" s="81">
        <f>+'Planfin_ก.ค.65'!AO34</f>
        <v>75728186.120000005</v>
      </c>
      <c r="K9" s="81">
        <f>+'Planfin_ก.ค.65'!AO35</f>
        <v>64764446.090000004</v>
      </c>
      <c r="L9" s="81">
        <f>+'Planfin_ก.ค.65'!AO36</f>
        <v>10963740.030000001</v>
      </c>
      <c r="M9" s="84" t="str">
        <f>+'Planfin_ก.ค.65'!AO37</f>
        <v>ผลเกินดุล</v>
      </c>
    </row>
    <row r="10" spans="1:17" ht="25.5" customHeight="1" thickBot="1" x14ac:dyDescent="0.25">
      <c r="A10" s="45" t="s">
        <v>470</v>
      </c>
      <c r="B10" s="46">
        <f>+'Planfin_ก.ค.65'!AT34</f>
        <v>314000000</v>
      </c>
      <c r="C10" s="46">
        <f>+'Planfin_ก.ค.65'!AT35</f>
        <v>283260184.52999997</v>
      </c>
      <c r="D10" s="46">
        <f>+'Planfin_ก.ค.65'!AT36</f>
        <v>30739815.470000029</v>
      </c>
      <c r="E10" s="40" t="str">
        <f>+'Planfin_ก.ค.65'!AT37</f>
        <v>เกินดุล</v>
      </c>
      <c r="G10" s="75" t="s">
        <v>470</v>
      </c>
      <c r="H10" s="78">
        <f>+'Planfin_ก.ค.65'!AT34</f>
        <v>314000000</v>
      </c>
      <c r="I10" s="78">
        <f>+'Planfin_ก.ค.65'!AT35</f>
        <v>283260184.52999997</v>
      </c>
      <c r="J10" s="81">
        <f>+'Planfin_ก.ค.65'!AV34</f>
        <v>382836360.82999998</v>
      </c>
      <c r="K10" s="81">
        <f>+'Planfin_ก.ค.65'!AV35</f>
        <v>248143693.95000002</v>
      </c>
      <c r="L10" s="81">
        <f>+'Planfin_ก.ค.65'!AV36</f>
        <v>134692666.87999997</v>
      </c>
      <c r="M10" s="86" t="str">
        <f>+'Planfin_ก.ค.65'!AV37</f>
        <v>ผลเกินดุล</v>
      </c>
    </row>
    <row r="11" spans="1:17" ht="25.5" customHeight="1" thickBot="1" x14ac:dyDescent="0.25">
      <c r="A11" s="45" t="s">
        <v>472</v>
      </c>
      <c r="B11" s="46">
        <f>+'Planfin_ก.ค.65'!BA34</f>
        <v>105855106</v>
      </c>
      <c r="C11" s="46">
        <f>+'Planfin_ก.ค.65'!BA35</f>
        <v>98173783</v>
      </c>
      <c r="D11" s="46">
        <f>+'Planfin_ก.ค.65'!BA36</f>
        <v>7681323</v>
      </c>
      <c r="E11" s="40" t="str">
        <f>+'Planfin_ก.ค.65'!BA37</f>
        <v>เกินดุล</v>
      </c>
      <c r="G11" s="75" t="s">
        <v>472</v>
      </c>
      <c r="H11" s="78">
        <f>+'Planfin_ก.ค.65'!BA34</f>
        <v>105855106</v>
      </c>
      <c r="I11" s="78">
        <f>+'Planfin_ก.ค.65'!BA35</f>
        <v>98173783</v>
      </c>
      <c r="J11" s="81">
        <f>+'Planfin_ก.ค.65'!BC34</f>
        <v>97331886.99000001</v>
      </c>
      <c r="K11" s="81">
        <f>+'Planfin_ก.ค.65'!BC35</f>
        <v>83085229.50999999</v>
      </c>
      <c r="L11" s="81">
        <f>+'Planfin_ก.ค.65'!BC36</f>
        <v>14246657.480000019</v>
      </c>
      <c r="M11" s="84" t="str">
        <f>+'Planfin_ก.ค.65'!BC37</f>
        <v>ผลเกินดุล</v>
      </c>
    </row>
    <row r="12" spans="1:17" ht="25.5" customHeight="1" thickBot="1" x14ac:dyDescent="0.25">
      <c r="A12" s="45" t="s">
        <v>474</v>
      </c>
      <c r="B12" s="46">
        <f>+'Planfin_ก.ค.65'!BH34</f>
        <v>148843455.84999999</v>
      </c>
      <c r="C12" s="46">
        <f>+'Planfin_ก.ค.65'!BH35</f>
        <v>109989606.63</v>
      </c>
      <c r="D12" s="46">
        <f>+'Planfin_ก.ค.65'!BH36</f>
        <v>38853849.219999999</v>
      </c>
      <c r="E12" s="40" t="str">
        <f>+'Planfin_ก.ค.65'!BH37</f>
        <v>เกินดุล</v>
      </c>
      <c r="G12" s="75" t="s">
        <v>474</v>
      </c>
      <c r="H12" s="78">
        <f>+'Planfin_ก.ค.65'!BH34</f>
        <v>148843455.84999999</v>
      </c>
      <c r="I12" s="78">
        <f>+'Planfin_ก.ค.65'!BH35</f>
        <v>109989606.63</v>
      </c>
      <c r="J12" s="81">
        <f>+'Planfin_ก.ค.65'!BJ34</f>
        <v>125434001.79000001</v>
      </c>
      <c r="K12" s="81">
        <f>+'Planfin_ก.ค.65'!BJ35</f>
        <v>86732374.300000012</v>
      </c>
      <c r="L12" s="81">
        <f>+'Planfin_ก.ค.65'!BJ36</f>
        <v>38701627.489999995</v>
      </c>
      <c r="M12" s="84" t="str">
        <f>+'Planfin_ก.ค.65'!BJ37</f>
        <v>ผลเกินดุล</v>
      </c>
    </row>
    <row r="13" spans="1:17" ht="25.5" customHeight="1" thickBot="1" x14ac:dyDescent="0.25">
      <c r="A13" s="45" t="s">
        <v>476</v>
      </c>
      <c r="B13" s="46">
        <f>+'Planfin_ก.ค.65'!BO34</f>
        <v>146381336.88</v>
      </c>
      <c r="C13" s="46">
        <f>+'Planfin_ก.ค.65'!BO35</f>
        <v>112022487.79000001</v>
      </c>
      <c r="D13" s="46">
        <f>+'Planfin_ก.ค.65'!BO36</f>
        <v>34358849.089999989</v>
      </c>
      <c r="E13" s="40" t="str">
        <f>+'Planfin_ก.ค.65'!BO37</f>
        <v>เกินดุล</v>
      </c>
      <c r="G13" s="75" t="s">
        <v>476</v>
      </c>
      <c r="H13" s="78">
        <f>+'Planfin_ก.ค.65'!BO34</f>
        <v>146381336.88</v>
      </c>
      <c r="I13" s="78">
        <f>+'Planfin_ก.ค.65'!BO35</f>
        <v>112022487.79000001</v>
      </c>
      <c r="J13" s="81">
        <f>+'Planfin_ก.ค.65'!BQ34</f>
        <v>142022440.81999999</v>
      </c>
      <c r="K13" s="81">
        <f>+'Planfin_ก.ค.65'!BQ35</f>
        <v>93145157.670000017</v>
      </c>
      <c r="L13" s="81">
        <f>+'Planfin_ก.ค.65'!BQ36</f>
        <v>48877283.149999976</v>
      </c>
      <c r="M13" s="86" t="str">
        <f>+'Planfin_ก.ค.65'!BQ37</f>
        <v>ผลเกินดุล</v>
      </c>
    </row>
    <row r="14" spans="1:17" ht="25.5" customHeight="1" thickBot="1" x14ac:dyDescent="0.25">
      <c r="A14" s="45" t="s">
        <v>478</v>
      </c>
      <c r="B14" s="46">
        <f>+'Planfin_ก.ค.65'!BV34</f>
        <v>129969500</v>
      </c>
      <c r="C14" s="46">
        <f>+'Planfin_ก.ค.65'!BV35</f>
        <v>122687655</v>
      </c>
      <c r="D14" s="46">
        <f>+'Planfin_ก.ค.65'!BV36</f>
        <v>7281845</v>
      </c>
      <c r="E14" s="40" t="str">
        <f>+'Planfin_ก.ค.65'!BV37</f>
        <v>เกินดุล</v>
      </c>
      <c r="G14" s="75" t="s">
        <v>478</v>
      </c>
      <c r="H14" s="78">
        <f>+'Planfin_ก.ค.65'!BV34</f>
        <v>129969500</v>
      </c>
      <c r="I14" s="78">
        <f>+'Planfin_ก.ค.65'!BV35</f>
        <v>122687655</v>
      </c>
      <c r="J14" s="81">
        <f>+'Planfin_ก.ค.65'!BX34</f>
        <v>133729731.93000002</v>
      </c>
      <c r="K14" s="81">
        <f>+'Planfin_ก.ค.65'!BX35</f>
        <v>98478372.099999994</v>
      </c>
      <c r="L14" s="81">
        <f>+'Planfin_ก.ค.65'!BX36</f>
        <v>35251359.830000028</v>
      </c>
      <c r="M14" s="86" t="str">
        <f>+'Planfin_ก.ค.65'!BX37</f>
        <v>ผลเกินดุล</v>
      </c>
    </row>
    <row r="15" spans="1:17" ht="25.5" customHeight="1" thickBot="1" x14ac:dyDescent="0.25">
      <c r="A15" s="45" t="s">
        <v>480</v>
      </c>
      <c r="B15" s="46">
        <f>+'Planfin_ก.ค.65'!CC34</f>
        <v>266313524.69999999</v>
      </c>
      <c r="C15" s="46">
        <f>+'Planfin_ก.ค.65'!CC35</f>
        <v>185212973.87000003</v>
      </c>
      <c r="D15" s="46">
        <f>+'Planfin_ก.ค.65'!CC36</f>
        <v>81100550.829999954</v>
      </c>
      <c r="E15" s="40" t="str">
        <f>+'Planfin_ก.ค.65'!CC37</f>
        <v>เกินดุล</v>
      </c>
      <c r="G15" s="75" t="s">
        <v>480</v>
      </c>
      <c r="H15" s="78">
        <f>+'Planfin_ก.ค.65'!CC34</f>
        <v>266313524.69999999</v>
      </c>
      <c r="I15" s="78">
        <f>+'Planfin_ก.ค.65'!CC35</f>
        <v>185212973.87000003</v>
      </c>
      <c r="J15" s="81">
        <f>+'Planfin_ก.ค.65'!CE34</f>
        <v>186506474.38</v>
      </c>
      <c r="K15" s="81">
        <f>+'Planfin_ก.ค.65'!CE35</f>
        <v>148394300.38</v>
      </c>
      <c r="L15" s="81">
        <f>+'Planfin_ก.ค.65'!CE36</f>
        <v>38112174</v>
      </c>
      <c r="M15" s="86" t="str">
        <f>+'Planfin_ก.ค.65'!CE37</f>
        <v>ผลเกินดุล</v>
      </c>
    </row>
    <row r="16" spans="1:17" ht="25.5" customHeight="1" thickBot="1" x14ac:dyDescent="0.25">
      <c r="A16" s="45" t="s">
        <v>482</v>
      </c>
      <c r="B16" s="46">
        <f>+'Planfin_ก.ค.65'!CJ34</f>
        <v>61180000</v>
      </c>
      <c r="C16" s="46">
        <f>+'Planfin_ก.ค.65'!CJ35</f>
        <v>53346000</v>
      </c>
      <c r="D16" s="46">
        <f>+'Planfin_ก.ค.65'!CJ36</f>
        <v>7834000</v>
      </c>
      <c r="E16" s="40" t="str">
        <f>+'Planfin_ก.ค.65'!CJ37</f>
        <v>เกินดุล</v>
      </c>
      <c r="G16" s="75" t="s">
        <v>482</v>
      </c>
      <c r="H16" s="78">
        <f>+'Planfin_ก.ค.65'!CJ34</f>
        <v>61180000</v>
      </c>
      <c r="I16" s="78">
        <f>+'Planfin_ก.ค.65'!CJ35</f>
        <v>53346000</v>
      </c>
      <c r="J16" s="81">
        <f>+'Planfin_ก.ค.65'!CL34</f>
        <v>55637856.569999993</v>
      </c>
      <c r="K16" s="81">
        <f>+'Planfin_ก.ค.65'!CL35</f>
        <v>44011539.609999992</v>
      </c>
      <c r="L16" s="81">
        <f>+'Planfin_ก.ค.65'!CL36</f>
        <v>11626316.960000001</v>
      </c>
      <c r="M16" s="86" t="str">
        <f>+'Planfin_ก.ค.65'!CL37</f>
        <v>ผลเกินดุล</v>
      </c>
    </row>
    <row r="17" spans="1:13" ht="25.5" customHeight="1" thickBot="1" x14ac:dyDescent="0.25">
      <c r="A17" s="45" t="s">
        <v>484</v>
      </c>
      <c r="B17" s="46">
        <f>+'Planfin_ก.ค.65'!CQ34</f>
        <v>205094548.29000002</v>
      </c>
      <c r="C17" s="46">
        <f>+'Planfin_ก.ค.65'!CQ35</f>
        <v>185088127.03</v>
      </c>
      <c r="D17" s="46">
        <f>+'Planfin_ก.ค.65'!CQ36</f>
        <v>20006421.26000002</v>
      </c>
      <c r="E17" s="40" t="str">
        <f>+'Planfin_ก.ค.65'!CQ37</f>
        <v>เกินดุล</v>
      </c>
      <c r="G17" s="75" t="s">
        <v>484</v>
      </c>
      <c r="H17" s="78">
        <f>+'Planfin_ก.ค.65'!CQ34</f>
        <v>205094548.29000002</v>
      </c>
      <c r="I17" s="78">
        <f>+'Planfin_ก.ค.65'!CQ35</f>
        <v>185088127.03</v>
      </c>
      <c r="J17" s="81">
        <f>+'Planfin_ก.ค.65'!CS34</f>
        <v>198340284.85999995</v>
      </c>
      <c r="K17" s="81">
        <f>+'Planfin_ก.ค.65'!CS35</f>
        <v>169331339.95000002</v>
      </c>
      <c r="L17" s="81">
        <f>+'Planfin_ก.ค.65'!CS36</f>
        <v>29008944.909999937</v>
      </c>
      <c r="M17" s="86" t="str">
        <f>+'Planfin_ก.ค.65'!CS37</f>
        <v>ผลเกินดุล</v>
      </c>
    </row>
    <row r="18" spans="1:13" ht="25.5" customHeight="1" thickBot="1" x14ac:dyDescent="0.25">
      <c r="A18" s="45" t="s">
        <v>486</v>
      </c>
      <c r="B18" s="46">
        <f>+'Planfin_ก.ค.65'!CX34</f>
        <v>56384000</v>
      </c>
      <c r="C18" s="46">
        <f>+'Planfin_ก.ค.65'!CX35</f>
        <v>53726000</v>
      </c>
      <c r="D18" s="46">
        <f>+'Planfin_ก.ค.65'!CX36</f>
        <v>2658000</v>
      </c>
      <c r="E18" s="40" t="str">
        <f>+'Planfin_ก.ค.65'!CX37</f>
        <v>เกินดุล</v>
      </c>
      <c r="G18" s="75" t="s">
        <v>486</v>
      </c>
      <c r="H18" s="78">
        <f>+'Planfin_ก.ค.65'!CX34</f>
        <v>56384000</v>
      </c>
      <c r="I18" s="78">
        <f>+'Planfin_ก.ค.65'!CX35</f>
        <v>53726000</v>
      </c>
      <c r="J18" s="81">
        <f>+'Planfin_ก.ค.65'!CZ34</f>
        <v>77825330.309999987</v>
      </c>
      <c r="K18" s="81">
        <f>+'Planfin_ก.ค.65'!CZ35</f>
        <v>52685686.950000003</v>
      </c>
      <c r="L18" s="81">
        <f>+'Planfin_ก.ค.65'!CZ36</f>
        <v>25139643.359999985</v>
      </c>
      <c r="M18" s="86" t="str">
        <f>+'Planfin_ก.ค.65'!CZ37</f>
        <v>ผลเกินดุล</v>
      </c>
    </row>
    <row r="19" spans="1:13" ht="25.5" customHeight="1" thickBot="1" x14ac:dyDescent="0.25">
      <c r="A19" s="45" t="s">
        <v>488</v>
      </c>
      <c r="B19" s="46">
        <f>+'Planfin_ก.ค.65'!DE34</f>
        <v>69581000</v>
      </c>
      <c r="C19" s="46">
        <f>+'Planfin_ก.ค.65'!DE35</f>
        <v>65764220</v>
      </c>
      <c r="D19" s="46">
        <f>+'Planfin_ก.ค.65'!DE36</f>
        <v>3816780</v>
      </c>
      <c r="E19" s="40" t="str">
        <f>+'Planfin_ก.ค.65'!DE37</f>
        <v>เกินดุล</v>
      </c>
      <c r="G19" s="75" t="s">
        <v>488</v>
      </c>
      <c r="H19" s="78">
        <f>+'Planfin_ก.ค.65'!DE34</f>
        <v>69581000</v>
      </c>
      <c r="I19" s="78">
        <f>+'Planfin_ก.ค.65'!DE35</f>
        <v>65764220</v>
      </c>
      <c r="J19" s="81">
        <f>+'Planfin_ก.ค.65'!DG34</f>
        <v>60088705.660000004</v>
      </c>
      <c r="K19" s="81">
        <f>+'Planfin_ก.ค.65'!DG35</f>
        <v>55641583.269999996</v>
      </c>
      <c r="L19" s="81">
        <f>+'Planfin_ก.ค.65'!DG36</f>
        <v>4447122.390000008</v>
      </c>
      <c r="M19" s="86" t="str">
        <f>+'Planfin_ก.ค.65'!DG37</f>
        <v>ผลเกินดุล</v>
      </c>
    </row>
    <row r="20" spans="1:13" ht="25.5" customHeight="1" thickBot="1" x14ac:dyDescent="0.25">
      <c r="A20" s="47" t="s">
        <v>2789</v>
      </c>
      <c r="B20" s="48">
        <f>+'Planfin_ก.ค.65'!DL34</f>
        <v>4282990582.3299999</v>
      </c>
      <c r="C20" s="48">
        <f>+'Planfin_ก.ค.65'!DL35</f>
        <v>3916647351.0000005</v>
      </c>
      <c r="D20" s="48">
        <f>+'Planfin_ก.ค.65'!DN36</f>
        <v>1040229221.8500009</v>
      </c>
      <c r="E20" s="49" t="str">
        <f>+'Planfin_ก.ค.65'!DN37</f>
        <v>ผลเกินดุล</v>
      </c>
      <c r="G20" s="76" t="s">
        <v>2789</v>
      </c>
      <c r="H20" s="79">
        <f>+'Planfin_ก.ค.65'!DL34</f>
        <v>4282990582.3299999</v>
      </c>
      <c r="I20" s="79">
        <f>+'Planfin_ก.ค.65'!DL35</f>
        <v>3916647351.0000005</v>
      </c>
      <c r="J20" s="82">
        <f>SUM(J4:J19)</f>
        <v>4216699391.0000005</v>
      </c>
      <c r="K20" s="82">
        <f t="shared" ref="K20:L20" si="0">SUM(K4:K19)</f>
        <v>3175089729.1099992</v>
      </c>
      <c r="L20" s="82">
        <f t="shared" si="0"/>
        <v>1041609661.8900006</v>
      </c>
      <c r="M20" s="85" t="str">
        <f>+'Planfin_ก.ค.65'!DN37</f>
        <v>ผลเกินดุล</v>
      </c>
    </row>
    <row r="22" spans="1:13" x14ac:dyDescent="0.2">
      <c r="B22" s="19">
        <f>SUM(B4:B19)</f>
        <v>4282990582.3299994</v>
      </c>
      <c r="C22" s="19">
        <f>SUM(C4:C19)</f>
        <v>3876401351.0000005</v>
      </c>
      <c r="D22" s="19">
        <f>SUM(D4:D19)</f>
        <v>406589231.32999992</v>
      </c>
      <c r="J22" s="21"/>
      <c r="K22" s="21"/>
      <c r="L22" s="21"/>
    </row>
    <row r="28" spans="1:13" x14ac:dyDescent="0.2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M4" sqref="M4"/>
    </sheetView>
  </sheetViews>
  <sheetFormatPr defaultColWidth="24.375" defaultRowHeight="15" x14ac:dyDescent="0.2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 x14ac:dyDescent="0.35">
      <c r="B1" s="62"/>
      <c r="C1" s="62"/>
      <c r="D1" s="122" t="s">
        <v>2910</v>
      </c>
      <c r="E1" s="122"/>
      <c r="F1" s="122"/>
      <c r="G1" s="122"/>
      <c r="H1" s="122"/>
      <c r="I1" s="122"/>
      <c r="K1" s="119" t="s">
        <v>2913</v>
      </c>
      <c r="L1" s="119"/>
      <c r="M1" s="119"/>
      <c r="N1" s="119"/>
      <c r="O1" s="119"/>
      <c r="P1" s="119"/>
      <c r="Q1" s="119"/>
      <c r="R1" s="119"/>
    </row>
    <row r="2" spans="2:18" ht="47.25" customHeight="1" x14ac:dyDescent="0.2">
      <c r="B2" s="115" t="s">
        <v>2855</v>
      </c>
      <c r="C2" s="117" t="s">
        <v>2911</v>
      </c>
      <c r="D2" s="117" t="s">
        <v>2912</v>
      </c>
      <c r="E2" s="125" t="s">
        <v>2867</v>
      </c>
      <c r="F2" s="126"/>
      <c r="G2" s="126"/>
      <c r="H2" s="126"/>
      <c r="I2" s="127"/>
      <c r="K2" s="120" t="s">
        <v>2855</v>
      </c>
      <c r="L2" s="123" t="s">
        <v>2914</v>
      </c>
      <c r="M2" s="123" t="s">
        <v>2915</v>
      </c>
      <c r="N2" s="128" t="s">
        <v>2867</v>
      </c>
      <c r="O2" s="129"/>
      <c r="P2" s="129"/>
      <c r="Q2" s="129"/>
      <c r="R2" s="130"/>
    </row>
    <row r="3" spans="2:18" ht="23.25" x14ac:dyDescent="0.35">
      <c r="B3" s="116"/>
      <c r="C3" s="118"/>
      <c r="D3" s="118"/>
      <c r="E3" s="50" t="s">
        <v>2868</v>
      </c>
      <c r="F3" s="88" t="s">
        <v>2855</v>
      </c>
      <c r="G3" s="88" t="s">
        <v>2882</v>
      </c>
      <c r="H3" s="88" t="s">
        <v>2881</v>
      </c>
      <c r="I3" s="63" t="s">
        <v>2869</v>
      </c>
      <c r="K3" s="121"/>
      <c r="L3" s="124"/>
      <c r="M3" s="124"/>
      <c r="N3" s="53" t="s">
        <v>2868</v>
      </c>
      <c r="O3" s="92" t="s">
        <v>2855</v>
      </c>
      <c r="P3" s="92" t="s">
        <v>2882</v>
      </c>
      <c r="Q3" s="92" t="s">
        <v>2881</v>
      </c>
      <c r="R3" s="69" t="s">
        <v>2869</v>
      </c>
    </row>
    <row r="4" spans="2:18" ht="28.5" customHeight="1" x14ac:dyDescent="0.35">
      <c r="B4" s="64" t="s">
        <v>16</v>
      </c>
      <c r="C4" s="51">
        <f>+'Planfin_ก.ค.65'!E34</f>
        <v>1439075675.8666666</v>
      </c>
      <c r="D4" s="51">
        <f>+'Planfin_ก.ค.65'!F34</f>
        <v>1686371652.3700001</v>
      </c>
      <c r="E4" s="59">
        <f>D4-C4</f>
        <v>247295976.50333357</v>
      </c>
      <c r="F4" s="64" t="s">
        <v>2883</v>
      </c>
      <c r="G4" s="90">
        <v>5</v>
      </c>
      <c r="H4" s="90">
        <v>-5</v>
      </c>
      <c r="I4" s="65">
        <f>E4*100/C4</f>
        <v>17.184362202106048</v>
      </c>
      <c r="K4" s="66" t="s">
        <v>16</v>
      </c>
      <c r="L4" s="60">
        <f>+'Planfin_ก.ค.65'!E35</f>
        <v>1412215833.3333337</v>
      </c>
      <c r="M4" s="60">
        <f>+'Planfin_ก.ค.65'!F35</f>
        <v>1347844805.5299995</v>
      </c>
      <c r="N4" s="60">
        <f>M4-L4</f>
        <v>-64371027.803334236</v>
      </c>
      <c r="O4" s="64" t="s">
        <v>2883</v>
      </c>
      <c r="P4" s="90">
        <v>5</v>
      </c>
      <c r="Q4" s="90">
        <v>-10</v>
      </c>
      <c r="R4" s="70">
        <f>N4*100/L4</f>
        <v>-4.5581579163714387</v>
      </c>
    </row>
    <row r="5" spans="2:18" ht="23.25" x14ac:dyDescent="0.35">
      <c r="B5" s="64" t="s">
        <v>2033</v>
      </c>
      <c r="C5" s="51">
        <f>+'Planfin_ก.ค.65'!L34</f>
        <v>457625000</v>
      </c>
      <c r="D5" s="51">
        <f>+'Planfin_ก.ค.65'!M34</f>
        <v>543029857.22000003</v>
      </c>
      <c r="E5" s="59">
        <f t="shared" ref="E5:E20" si="0">D5-C5</f>
        <v>85404857.220000029</v>
      </c>
      <c r="F5" s="64" t="s">
        <v>2033</v>
      </c>
      <c r="G5" s="90">
        <v>5</v>
      </c>
      <c r="H5" s="90">
        <v>-5</v>
      </c>
      <c r="I5" s="65">
        <f t="shared" ref="I5:I19" si="1">E5*100/C5</f>
        <v>18.662629275061466</v>
      </c>
      <c r="K5" s="66" t="s">
        <v>2033</v>
      </c>
      <c r="L5" s="60">
        <f>+'Planfin_ก.ค.65'!L35</f>
        <v>413730833.33333331</v>
      </c>
      <c r="M5" s="60">
        <f>+'Planfin_ก.ค.65'!M35</f>
        <v>410318475.53999996</v>
      </c>
      <c r="N5" s="60">
        <f>M5-L5</f>
        <v>-3412357.7933333516</v>
      </c>
      <c r="O5" s="64" t="s">
        <v>2033</v>
      </c>
      <c r="P5" s="90">
        <v>5</v>
      </c>
      <c r="Q5" s="90">
        <v>-10</v>
      </c>
      <c r="R5" s="70">
        <f t="shared" ref="R5:R19" si="2">N5*100/L5</f>
        <v>-0.82477725090991572</v>
      </c>
    </row>
    <row r="6" spans="2:18" ht="23.25" x14ac:dyDescent="0.35">
      <c r="B6" s="64" t="s">
        <v>2086</v>
      </c>
      <c r="C6" s="51">
        <f>+'Planfin_ก.ค.65'!S34</f>
        <v>148203903.64166671</v>
      </c>
      <c r="D6" s="51">
        <f>+'Planfin_ก.ค.65'!T34</f>
        <v>156745081.39999998</v>
      </c>
      <c r="E6" s="59">
        <f t="shared" si="0"/>
        <v>8541177.7583332658</v>
      </c>
      <c r="F6" s="64" t="s">
        <v>2086</v>
      </c>
      <c r="G6" s="90">
        <v>5</v>
      </c>
      <c r="H6" s="90">
        <v>-5</v>
      </c>
      <c r="I6" s="65">
        <f t="shared" si="1"/>
        <v>5.7631260368043105</v>
      </c>
      <c r="K6" s="66" t="s">
        <v>2086</v>
      </c>
      <c r="L6" s="60">
        <f>+'Planfin_ก.ค.65'!S35</f>
        <v>112364258.09166667</v>
      </c>
      <c r="M6" s="60">
        <f>+'Planfin_ก.ค.65'!T35</f>
        <v>113900923.48</v>
      </c>
      <c r="N6" s="60">
        <f t="shared" ref="N6:N19" si="3">M6-L6</f>
        <v>1536665.3883333355</v>
      </c>
      <c r="O6" s="64" t="s">
        <v>2086</v>
      </c>
      <c r="P6" s="90">
        <v>5</v>
      </c>
      <c r="Q6" s="90">
        <v>-10</v>
      </c>
      <c r="R6" s="70">
        <f t="shared" si="2"/>
        <v>1.3675748983095009</v>
      </c>
    </row>
    <row r="7" spans="2:18" ht="23.25" x14ac:dyDescent="0.35">
      <c r="B7" s="64" t="s">
        <v>2403</v>
      </c>
      <c r="C7" s="51">
        <f>+'Planfin_ก.ค.65'!Z34</f>
        <v>113561808.64166667</v>
      </c>
      <c r="D7" s="51">
        <f>+'Planfin_ก.ค.65'!AA34</f>
        <v>192029329.73999998</v>
      </c>
      <c r="E7" s="59">
        <f t="shared" si="0"/>
        <v>78467521.098333314</v>
      </c>
      <c r="F7" s="64" t="s">
        <v>2403</v>
      </c>
      <c r="G7" s="90">
        <v>5</v>
      </c>
      <c r="H7" s="90">
        <v>-5</v>
      </c>
      <c r="I7" s="65">
        <f t="shared" si="1"/>
        <v>69.096751836640792</v>
      </c>
      <c r="K7" s="66" t="s">
        <v>2403</v>
      </c>
      <c r="L7" s="60">
        <f>+'Planfin_ก.ค.65'!Z35</f>
        <v>88470030.191666663</v>
      </c>
      <c r="M7" s="60">
        <f>+'Planfin_ก.ค.65'!AA35</f>
        <v>81651327.910000011</v>
      </c>
      <c r="N7" s="60">
        <f t="shared" si="3"/>
        <v>-6818702.2816666514</v>
      </c>
      <c r="O7" s="64" t="s">
        <v>2403</v>
      </c>
      <c r="P7" s="90">
        <v>5</v>
      </c>
      <c r="Q7" s="90">
        <v>-10</v>
      </c>
      <c r="R7" s="70">
        <f t="shared" si="2"/>
        <v>-7.7073583753664536</v>
      </c>
    </row>
    <row r="8" spans="2:18" ht="23.25" x14ac:dyDescent="0.35">
      <c r="B8" s="64" t="s">
        <v>2088</v>
      </c>
      <c r="C8" s="52">
        <f>+'Planfin_ก.ค.65'!AG34</f>
        <v>86140370.691666663</v>
      </c>
      <c r="D8" s="52">
        <f>+'Planfin_ก.ค.65'!AH34</f>
        <v>103042210.01000001</v>
      </c>
      <c r="E8" s="59">
        <f t="shared" si="0"/>
        <v>16901839.318333343</v>
      </c>
      <c r="F8" s="64" t="s">
        <v>2088</v>
      </c>
      <c r="G8" s="90">
        <v>5</v>
      </c>
      <c r="H8" s="90">
        <v>-5</v>
      </c>
      <c r="I8" s="65">
        <f t="shared" si="1"/>
        <v>19.621275346994125</v>
      </c>
      <c r="K8" s="66" t="s">
        <v>2088</v>
      </c>
      <c r="L8" s="60">
        <f>+'Planfin_ก.ค.65'!AG35</f>
        <v>77622472.674999982</v>
      </c>
      <c r="M8" s="60">
        <f>+'Planfin_ก.ค.65'!AH35</f>
        <v>76960472.87000002</v>
      </c>
      <c r="N8" s="60">
        <f t="shared" si="3"/>
        <v>-661999.80499996245</v>
      </c>
      <c r="O8" s="64" t="s">
        <v>2088</v>
      </c>
      <c r="P8" s="90">
        <v>5</v>
      </c>
      <c r="Q8" s="90">
        <v>-10</v>
      </c>
      <c r="R8" s="70">
        <f t="shared" si="2"/>
        <v>-0.85284555127702599</v>
      </c>
    </row>
    <row r="9" spans="2:18" ht="23.25" x14ac:dyDescent="0.35">
      <c r="B9" s="64" t="s">
        <v>2089</v>
      </c>
      <c r="C9" s="52">
        <f>+'Planfin_ก.ค.65'!AN34</f>
        <v>71550000</v>
      </c>
      <c r="D9" s="52">
        <f>+'Planfin_ก.ค.65'!AO34</f>
        <v>75728186.120000005</v>
      </c>
      <c r="E9" s="59">
        <f t="shared" si="0"/>
        <v>4178186.1200000048</v>
      </c>
      <c r="F9" s="64" t="s">
        <v>2089</v>
      </c>
      <c r="G9" s="90">
        <v>5</v>
      </c>
      <c r="H9" s="90">
        <v>-5</v>
      </c>
      <c r="I9" s="65">
        <f t="shared" si="1"/>
        <v>5.8395333612858211</v>
      </c>
      <c r="K9" s="66" t="s">
        <v>2089</v>
      </c>
      <c r="L9" s="60">
        <f>+'Planfin_ก.ค.65'!AN35</f>
        <v>68205166.666666657</v>
      </c>
      <c r="M9" s="60">
        <f>+'Planfin_ก.ค.65'!AO35</f>
        <v>64764446.090000004</v>
      </c>
      <c r="N9" s="60">
        <f t="shared" si="3"/>
        <v>-3440720.5766666532</v>
      </c>
      <c r="O9" s="64" t="s">
        <v>2089</v>
      </c>
      <c r="P9" s="90">
        <v>5</v>
      </c>
      <c r="Q9" s="90">
        <v>-10</v>
      </c>
      <c r="R9" s="70">
        <f t="shared" si="2"/>
        <v>-5.0446626624082542</v>
      </c>
    </row>
    <row r="10" spans="2:18" ht="23.25" x14ac:dyDescent="0.35">
      <c r="B10" s="64" t="s">
        <v>2090</v>
      </c>
      <c r="C10" s="52">
        <f>+'Planfin_ก.ค.65'!AU34</f>
        <v>261666666.66666669</v>
      </c>
      <c r="D10" s="52">
        <f>+'Planfin_ก.ค.65'!AV34</f>
        <v>382836360.82999998</v>
      </c>
      <c r="E10" s="59">
        <f>D10-C10</f>
        <v>121169694.1633333</v>
      </c>
      <c r="F10" s="64" t="s">
        <v>2090</v>
      </c>
      <c r="G10" s="90">
        <v>5</v>
      </c>
      <c r="H10" s="90">
        <v>-5</v>
      </c>
      <c r="I10" s="65">
        <f t="shared" si="1"/>
        <v>46.306889489171958</v>
      </c>
      <c r="K10" s="66" t="s">
        <v>2090</v>
      </c>
      <c r="L10" s="60">
        <f>+'Planfin_ก.ค.65'!AU35</f>
        <v>236050153.77500001</v>
      </c>
      <c r="M10" s="60">
        <f>+'Planfin_ก.ค.65'!AV35</f>
        <v>248143693.95000002</v>
      </c>
      <c r="N10" s="60">
        <f>M10-L10</f>
        <v>12093540.175000012</v>
      </c>
      <c r="O10" s="64" t="s">
        <v>2090</v>
      </c>
      <c r="P10" s="90">
        <v>5</v>
      </c>
      <c r="Q10" s="90">
        <v>-10</v>
      </c>
      <c r="R10" s="70">
        <f>N10*100/L10</f>
        <v>5.1232926484459824</v>
      </c>
    </row>
    <row r="11" spans="2:18" ht="23.25" x14ac:dyDescent="0.35">
      <c r="B11" s="64" t="s">
        <v>2091</v>
      </c>
      <c r="C11" s="52">
        <f>+'Planfin_ก.ค.65'!BB34</f>
        <v>88212588.333333343</v>
      </c>
      <c r="D11" s="52">
        <f>+'Planfin_ก.ค.65'!BC34</f>
        <v>97331886.99000001</v>
      </c>
      <c r="E11" s="59">
        <f t="shared" si="0"/>
        <v>9119298.6566666663</v>
      </c>
      <c r="F11" s="64" t="s">
        <v>2091</v>
      </c>
      <c r="G11" s="90">
        <v>5</v>
      </c>
      <c r="H11" s="90">
        <v>-5</v>
      </c>
      <c r="I11" s="65">
        <f>E11*100/C11</f>
        <v>10.337865410101235</v>
      </c>
      <c r="K11" s="66" t="s">
        <v>2091</v>
      </c>
      <c r="L11" s="60">
        <f>+'Planfin_ก.ค.65'!BB35</f>
        <v>81811485.833333343</v>
      </c>
      <c r="M11" s="60">
        <f>+'Planfin_ก.ค.65'!BC35</f>
        <v>83085229.50999999</v>
      </c>
      <c r="N11" s="60">
        <f t="shared" si="3"/>
        <v>1273743.6766666472</v>
      </c>
      <c r="O11" s="64" t="s">
        <v>2091</v>
      </c>
      <c r="P11" s="90">
        <v>5</v>
      </c>
      <c r="Q11" s="90">
        <v>-10</v>
      </c>
      <c r="R11" s="70">
        <f t="shared" si="2"/>
        <v>1.5569252455107863</v>
      </c>
    </row>
    <row r="12" spans="2:18" ht="23.25" x14ac:dyDescent="0.35">
      <c r="B12" s="64" t="s">
        <v>2092</v>
      </c>
      <c r="C12" s="52">
        <f>+'Planfin_ก.ค.65'!BI34</f>
        <v>124036213.20833334</v>
      </c>
      <c r="D12" s="52">
        <f>+'Planfin_ก.ค.65'!BJ34</f>
        <v>125434001.79000001</v>
      </c>
      <c r="E12" s="59">
        <f t="shared" si="0"/>
        <v>1397788.5816666633</v>
      </c>
      <c r="F12" s="64" t="s">
        <v>2092</v>
      </c>
      <c r="G12" s="90">
        <v>5</v>
      </c>
      <c r="H12" s="90">
        <v>-5</v>
      </c>
      <c r="I12" s="65">
        <f t="shared" si="1"/>
        <v>1.1269197482826356</v>
      </c>
      <c r="K12" s="66" t="s">
        <v>2092</v>
      </c>
      <c r="L12" s="60">
        <f>+'Planfin_ก.ค.65'!BI35</f>
        <v>91658005.524999976</v>
      </c>
      <c r="M12" s="60">
        <f>+'Planfin_ก.ค.65'!BJ35</f>
        <v>86732374.300000012</v>
      </c>
      <c r="N12" s="60">
        <f t="shared" si="3"/>
        <v>-4925631.2249999642</v>
      </c>
      <c r="O12" s="64" t="s">
        <v>2092</v>
      </c>
      <c r="P12" s="90">
        <v>5</v>
      </c>
      <c r="Q12" s="90">
        <v>-10</v>
      </c>
      <c r="R12" s="70">
        <f t="shared" si="2"/>
        <v>-5.3739236379701545</v>
      </c>
    </row>
    <row r="13" spans="2:18" ht="23.25" x14ac:dyDescent="0.35">
      <c r="B13" s="64" t="s">
        <v>2094</v>
      </c>
      <c r="C13" s="52">
        <f>+'Planfin_ก.ค.65'!BP34</f>
        <v>121984447.40000001</v>
      </c>
      <c r="D13" s="52">
        <f>+'Planfin_ก.ค.65'!BQ34</f>
        <v>142022440.81999999</v>
      </c>
      <c r="E13" s="59">
        <f t="shared" si="0"/>
        <v>20037993.419999987</v>
      </c>
      <c r="F13" s="64" t="s">
        <v>2094</v>
      </c>
      <c r="G13" s="90">
        <v>5</v>
      </c>
      <c r="H13" s="90">
        <v>-5</v>
      </c>
      <c r="I13" s="65">
        <f t="shared" si="1"/>
        <v>16.426678848897243</v>
      </c>
      <c r="K13" s="66" t="s">
        <v>2094</v>
      </c>
      <c r="L13" s="60">
        <f>+'Planfin_ก.ค.65'!BP35</f>
        <v>93352073.158333331</v>
      </c>
      <c r="M13" s="60">
        <f>+'Planfin_ก.ค.65'!BQ35</f>
        <v>93145157.670000017</v>
      </c>
      <c r="N13" s="60">
        <f t="shared" si="3"/>
        <v>-206915.48833331466</v>
      </c>
      <c r="O13" s="64" t="s">
        <v>2094</v>
      </c>
      <c r="P13" s="90">
        <v>5</v>
      </c>
      <c r="Q13" s="90">
        <v>-10</v>
      </c>
      <c r="R13" s="70">
        <f t="shared" si="2"/>
        <v>-0.22165066220047172</v>
      </c>
    </row>
    <row r="14" spans="2:18" ht="23.25" x14ac:dyDescent="0.35">
      <c r="B14" s="64" t="s">
        <v>2095</v>
      </c>
      <c r="C14" s="52">
        <f>+'Planfin_ก.ค.65'!BW34</f>
        <v>108307916.66666667</v>
      </c>
      <c r="D14" s="52">
        <f>+'Planfin_ก.ค.65'!BX34</f>
        <v>133729731.93000002</v>
      </c>
      <c r="E14" s="59">
        <f t="shared" si="0"/>
        <v>25421815.26333335</v>
      </c>
      <c r="F14" s="64" t="s">
        <v>2095</v>
      </c>
      <c r="G14" s="90">
        <v>5</v>
      </c>
      <c r="H14" s="90">
        <v>-5</v>
      </c>
      <c r="I14" s="65">
        <f t="shared" si="1"/>
        <v>23.471797857189586</v>
      </c>
      <c r="K14" s="66" t="s">
        <v>2095</v>
      </c>
      <c r="L14" s="60">
        <f>+'Planfin_ก.ค.65'!BW35</f>
        <v>102239712.50000001</v>
      </c>
      <c r="M14" s="60">
        <f>+'Planfin_ก.ค.65'!BX35</f>
        <v>98478372.099999994</v>
      </c>
      <c r="N14" s="60">
        <f t="shared" si="3"/>
        <v>-3761340.4000000209</v>
      </c>
      <c r="O14" s="64" t="s">
        <v>2095</v>
      </c>
      <c r="P14" s="90">
        <v>5</v>
      </c>
      <c r="Q14" s="90">
        <v>-10</v>
      </c>
      <c r="R14" s="70">
        <f t="shared" si="2"/>
        <v>-3.6789426613460208</v>
      </c>
    </row>
    <row r="15" spans="2:18" ht="23.25" x14ac:dyDescent="0.35">
      <c r="B15" s="64" t="s">
        <v>2096</v>
      </c>
      <c r="C15" s="52">
        <f>+'Planfin_ก.ค.65'!CD34</f>
        <v>221927937.25</v>
      </c>
      <c r="D15" s="52">
        <f>+'Planfin_ก.ค.65'!CE34</f>
        <v>186506474.38</v>
      </c>
      <c r="E15" s="59">
        <f t="shared" si="0"/>
        <v>-35421462.870000005</v>
      </c>
      <c r="F15" s="64" t="s">
        <v>2096</v>
      </c>
      <c r="G15" s="90">
        <v>5</v>
      </c>
      <c r="H15" s="90">
        <v>-5</v>
      </c>
      <c r="I15" s="65">
        <f t="shared" si="1"/>
        <v>-15.960794890864964</v>
      </c>
      <c r="K15" s="66" t="s">
        <v>2096</v>
      </c>
      <c r="L15" s="60">
        <f>+'Planfin_ก.ค.65'!CD35</f>
        <v>154344144.89166668</v>
      </c>
      <c r="M15" s="60">
        <f>+'Planfin_ก.ค.65'!CE35</f>
        <v>148394300.38</v>
      </c>
      <c r="N15" s="60">
        <f t="shared" si="3"/>
        <v>-5949844.5116666853</v>
      </c>
      <c r="O15" s="64" t="s">
        <v>2096</v>
      </c>
      <c r="P15" s="90">
        <v>5</v>
      </c>
      <c r="Q15" s="90">
        <v>-10</v>
      </c>
      <c r="R15" s="70">
        <f t="shared" si="2"/>
        <v>-3.8549207783961283</v>
      </c>
    </row>
    <row r="16" spans="2:18" ht="23.25" x14ac:dyDescent="0.35">
      <c r="B16" s="64" t="s">
        <v>2097</v>
      </c>
      <c r="C16" s="52">
        <f>+'Planfin_ก.ค.65'!CK34</f>
        <v>50983333.333333328</v>
      </c>
      <c r="D16" s="52">
        <f>+'Planfin_ก.ค.65'!CL34</f>
        <v>55637856.569999993</v>
      </c>
      <c r="E16" s="59">
        <f t="shared" si="0"/>
        <v>4654523.2366666645</v>
      </c>
      <c r="F16" s="64" t="s">
        <v>2097</v>
      </c>
      <c r="G16" s="90">
        <v>5</v>
      </c>
      <c r="H16" s="90">
        <v>-5</v>
      </c>
      <c r="I16" s="65">
        <f t="shared" si="1"/>
        <v>9.129499646943442</v>
      </c>
      <c r="K16" s="66" t="s">
        <v>2097</v>
      </c>
      <c r="L16" s="60">
        <f>+'Planfin_ก.ค.65'!CK35</f>
        <v>44455000</v>
      </c>
      <c r="M16" s="60">
        <f>+'Planfin_ก.ค.65'!CL35</f>
        <v>44011539.609999992</v>
      </c>
      <c r="N16" s="60">
        <f t="shared" si="3"/>
        <v>-443460.39000000805</v>
      </c>
      <c r="O16" s="64" t="s">
        <v>2097</v>
      </c>
      <c r="P16" s="90">
        <v>5</v>
      </c>
      <c r="Q16" s="90">
        <v>-10</v>
      </c>
      <c r="R16" s="70">
        <f t="shared" si="2"/>
        <v>-0.99754895962210788</v>
      </c>
    </row>
    <row r="17" spans="2:18" ht="23.25" x14ac:dyDescent="0.35">
      <c r="B17" s="64" t="s">
        <v>2098</v>
      </c>
      <c r="C17" s="52">
        <f>+'Planfin_ก.ค.65'!CR34</f>
        <v>170912123.57499999</v>
      </c>
      <c r="D17" s="52">
        <f>+'Planfin_ก.ค.65'!CS34</f>
        <v>198340284.85999995</v>
      </c>
      <c r="E17" s="59">
        <f t="shared" si="0"/>
        <v>27428161.284999967</v>
      </c>
      <c r="F17" s="64" t="s">
        <v>2098</v>
      </c>
      <c r="G17" s="90">
        <v>5</v>
      </c>
      <c r="H17" s="90">
        <v>-5</v>
      </c>
      <c r="I17" s="65">
        <f t="shared" si="1"/>
        <v>16.048107478439871</v>
      </c>
      <c r="K17" s="66" t="s">
        <v>2098</v>
      </c>
      <c r="L17" s="60">
        <f>+'Planfin_ก.ค.65'!CR35</f>
        <v>154240105.85833332</v>
      </c>
      <c r="M17" s="60">
        <f>+'Planfin_ก.ค.65'!CS35</f>
        <v>169331339.95000002</v>
      </c>
      <c r="N17" s="60">
        <f t="shared" si="3"/>
        <v>15091234.091666698</v>
      </c>
      <c r="O17" s="64" t="s">
        <v>2098</v>
      </c>
      <c r="P17" s="90">
        <v>5</v>
      </c>
      <c r="Q17" s="90">
        <v>-10</v>
      </c>
      <c r="R17" s="70">
        <f t="shared" si="2"/>
        <v>9.7842477529986382</v>
      </c>
    </row>
    <row r="18" spans="2:18" ht="24" customHeight="1" x14ac:dyDescent="0.35">
      <c r="B18" s="64" t="s">
        <v>2099</v>
      </c>
      <c r="C18" s="52">
        <f>+'Planfin_ก.ค.65'!CY34</f>
        <v>46986666.666666672</v>
      </c>
      <c r="D18" s="52">
        <f>+'Planfin_ก.ค.65'!CZ34</f>
        <v>77825330.309999987</v>
      </c>
      <c r="E18" s="59">
        <f t="shared" si="0"/>
        <v>30838663.643333316</v>
      </c>
      <c r="F18" s="64" t="s">
        <v>2099</v>
      </c>
      <c r="G18" s="90">
        <v>5</v>
      </c>
      <c r="H18" s="90">
        <v>-5</v>
      </c>
      <c r="I18" s="65">
        <f t="shared" si="1"/>
        <v>65.632797197786559</v>
      </c>
      <c r="K18" s="66" t="s">
        <v>2099</v>
      </c>
      <c r="L18" s="60">
        <f>+'Planfin_ก.ค.65'!CY35</f>
        <v>44771666.666666672</v>
      </c>
      <c r="M18" s="60">
        <f>+'Planfin_ก.ค.65'!CZ35</f>
        <v>52685686.950000003</v>
      </c>
      <c r="N18" s="60">
        <f t="shared" si="3"/>
        <v>7914020.2833333313</v>
      </c>
      <c r="O18" s="64" t="s">
        <v>2099</v>
      </c>
      <c r="P18" s="90">
        <v>5</v>
      </c>
      <c r="Q18" s="90">
        <v>-10</v>
      </c>
      <c r="R18" s="70">
        <f t="shared" si="2"/>
        <v>17.676403119532434</v>
      </c>
    </row>
    <row r="19" spans="2:18" ht="23.25" x14ac:dyDescent="0.35">
      <c r="B19" s="66" t="s">
        <v>2100</v>
      </c>
      <c r="C19" s="52">
        <f>+'Planfin_ก.ค.65'!DF34</f>
        <v>57984166.666666672</v>
      </c>
      <c r="D19" s="52">
        <f>+'Planfin_ก.ค.65'!DG34</f>
        <v>60088705.660000004</v>
      </c>
      <c r="E19" s="59">
        <f t="shared" si="0"/>
        <v>2104538.9933333322</v>
      </c>
      <c r="F19" s="66" t="s">
        <v>2100</v>
      </c>
      <c r="G19" s="90">
        <v>5</v>
      </c>
      <c r="H19" s="90">
        <v>-5</v>
      </c>
      <c r="I19" s="65">
        <f t="shared" si="1"/>
        <v>3.6295063192538173</v>
      </c>
      <c r="K19" s="66" t="s">
        <v>2100</v>
      </c>
      <c r="L19" s="60">
        <f>+'Planfin_ก.ค.65'!DF35</f>
        <v>54803516.666666664</v>
      </c>
      <c r="M19" s="60">
        <f>+'Planfin_ก.ค.65'!DG35</f>
        <v>55641583.269999996</v>
      </c>
      <c r="N19" s="60">
        <f t="shared" si="3"/>
        <v>838066.60333333164</v>
      </c>
      <c r="O19" s="66" t="s">
        <v>2100</v>
      </c>
      <c r="P19" s="90">
        <v>5</v>
      </c>
      <c r="Q19" s="90">
        <v>-10</v>
      </c>
      <c r="R19" s="70">
        <f t="shared" si="2"/>
        <v>1.5292204849384636</v>
      </c>
    </row>
    <row r="20" spans="2:18" ht="23.25" x14ac:dyDescent="0.35">
      <c r="B20" s="67" t="s">
        <v>2789</v>
      </c>
      <c r="C20" s="68">
        <f>SUM(C4:C19)</f>
        <v>3569158818.6083331</v>
      </c>
      <c r="D20" s="68">
        <f>SUM(D4:D19)</f>
        <v>4216699391.0000005</v>
      </c>
      <c r="E20" s="59">
        <f t="shared" si="0"/>
        <v>647540572.39166737</v>
      </c>
      <c r="F20" s="89"/>
      <c r="G20" s="90"/>
      <c r="H20" s="90"/>
      <c r="I20" s="65"/>
      <c r="K20" s="71" t="s">
        <v>2789</v>
      </c>
      <c r="L20" s="72">
        <f>SUM(L4:L19)</f>
        <v>3230334459.166667</v>
      </c>
      <c r="M20" s="72">
        <f>SUM(M4:M19)</f>
        <v>3175089729.1099992</v>
      </c>
      <c r="N20" s="60">
        <f>M20-L20</f>
        <v>-55244730.056667805</v>
      </c>
      <c r="O20" s="91"/>
      <c r="P20" s="91"/>
      <c r="Q20" s="91"/>
      <c r="R20" s="70">
        <f>N20*100/L20</f>
        <v>-1.7101860737639951</v>
      </c>
    </row>
    <row r="21" spans="2:18" ht="22.5" x14ac:dyDescent="0.3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400B-6AD4-4D00-BD5B-6FE17328914E}">
  <sheetPr filterMode="1"/>
  <dimension ref="A1:P478"/>
  <sheetViews>
    <sheetView workbookViewId="0">
      <selection activeCell="J476" sqref="J476:P478"/>
    </sheetView>
  </sheetViews>
  <sheetFormatPr defaultRowHeight="21" customHeight="1" x14ac:dyDescent="0.2"/>
  <cols>
    <col min="2" max="2" width="12" customWidth="1"/>
    <col min="3" max="3" width="5.625" customWidth="1"/>
    <col min="5" max="5" width="15.5" customWidth="1"/>
    <col min="7" max="7" width="16.25" bestFit="1" customWidth="1"/>
    <col min="8" max="8" width="9.125" customWidth="1"/>
    <col min="9" max="9" width="35.125" style="103" customWidth="1"/>
    <col min="10" max="10" width="12.75" style="55" bestFit="1" customWidth="1"/>
    <col min="11" max="13" width="13.125" style="55" bestFit="1" customWidth="1"/>
    <col min="14" max="14" width="12.75" style="55" bestFit="1" customWidth="1"/>
    <col min="15" max="15" width="9.125" style="55" bestFit="1" customWidth="1"/>
  </cols>
  <sheetData>
    <row r="1" spans="1:16" ht="21" customHeight="1" x14ac:dyDescent="0.25">
      <c r="A1" s="95" t="s">
        <v>2884</v>
      </c>
      <c r="B1" s="95" t="s">
        <v>1932</v>
      </c>
      <c r="C1" s="95" t="s">
        <v>1923</v>
      </c>
      <c r="D1" s="95" t="s">
        <v>2</v>
      </c>
      <c r="E1" s="95" t="s">
        <v>3</v>
      </c>
      <c r="F1" s="95" t="s">
        <v>2885</v>
      </c>
      <c r="G1" s="95" t="s">
        <v>2886</v>
      </c>
      <c r="H1" s="95" t="s">
        <v>2842</v>
      </c>
      <c r="I1" s="101" t="s">
        <v>2843</v>
      </c>
      <c r="J1" s="98" t="s">
        <v>2887</v>
      </c>
      <c r="K1" s="98" t="s">
        <v>2888</v>
      </c>
      <c r="L1" s="98" t="s">
        <v>2889</v>
      </c>
      <c r="M1" s="98" t="s">
        <v>2890</v>
      </c>
      <c r="N1" s="98" t="s">
        <v>2891</v>
      </c>
      <c r="O1" s="98" t="s">
        <v>2892</v>
      </c>
      <c r="P1" s="95" t="s">
        <v>2893</v>
      </c>
    </row>
    <row r="2" spans="1:16" ht="21" hidden="1" customHeight="1" x14ac:dyDescent="0.25">
      <c r="A2" s="96">
        <v>44773</v>
      </c>
      <c r="B2" s="97" t="s">
        <v>16</v>
      </c>
      <c r="C2" s="97" t="s">
        <v>2020</v>
      </c>
      <c r="D2" s="97" t="s">
        <v>238</v>
      </c>
      <c r="E2" s="97" t="s">
        <v>239</v>
      </c>
      <c r="F2" s="97" t="s">
        <v>2811</v>
      </c>
      <c r="G2" s="97" t="s">
        <v>2894</v>
      </c>
      <c r="H2" s="104" t="s">
        <v>2790</v>
      </c>
      <c r="I2" s="102" t="s">
        <v>2791</v>
      </c>
      <c r="J2" s="99">
        <v>577700511.5</v>
      </c>
      <c r="K2" s="99">
        <v>492924311.04000002</v>
      </c>
      <c r="L2" s="99">
        <v>410770259.19999999</v>
      </c>
      <c r="M2" s="99">
        <v>610899566.50000012</v>
      </c>
      <c r="N2" s="99">
        <v>200129307.30000001</v>
      </c>
      <c r="O2" s="99">
        <v>48.720495901958422</v>
      </c>
      <c r="P2" s="97" t="s">
        <v>2895</v>
      </c>
    </row>
    <row r="3" spans="1:16" ht="21" hidden="1" customHeight="1" x14ac:dyDescent="0.25">
      <c r="A3" s="96">
        <v>44773</v>
      </c>
      <c r="B3" s="97" t="s">
        <v>16</v>
      </c>
      <c r="C3" s="97" t="s">
        <v>2020</v>
      </c>
      <c r="D3" s="97" t="s">
        <v>238</v>
      </c>
      <c r="E3" s="97" t="s">
        <v>239</v>
      </c>
      <c r="F3" s="97" t="s">
        <v>2811</v>
      </c>
      <c r="G3" s="97" t="s">
        <v>2894</v>
      </c>
      <c r="H3" s="104" t="s">
        <v>2792</v>
      </c>
      <c r="I3" s="102" t="s">
        <v>2793</v>
      </c>
      <c r="J3" s="99">
        <v>890266.66</v>
      </c>
      <c r="K3" s="99">
        <v>800000</v>
      </c>
      <c r="L3" s="99">
        <v>666666.66666666674</v>
      </c>
      <c r="M3" s="99">
        <v>1021750</v>
      </c>
      <c r="N3" s="99">
        <v>355083.33333333337</v>
      </c>
      <c r="O3" s="99">
        <v>53.262500000000003</v>
      </c>
      <c r="P3" s="97" t="s">
        <v>2895</v>
      </c>
    </row>
    <row r="4" spans="1:16" ht="21" hidden="1" customHeight="1" x14ac:dyDescent="0.25">
      <c r="A4" s="96">
        <v>44773</v>
      </c>
      <c r="B4" s="97" t="s">
        <v>16</v>
      </c>
      <c r="C4" s="97" t="s">
        <v>2020</v>
      </c>
      <c r="D4" s="97" t="s">
        <v>238</v>
      </c>
      <c r="E4" s="97" t="s">
        <v>239</v>
      </c>
      <c r="F4" s="97" t="s">
        <v>2811</v>
      </c>
      <c r="G4" s="97" t="s">
        <v>2894</v>
      </c>
      <c r="H4" s="104" t="s">
        <v>2794</v>
      </c>
      <c r="I4" s="102" t="s">
        <v>2795</v>
      </c>
      <c r="J4" s="99">
        <v>9631391.9299999997</v>
      </c>
      <c r="K4" s="99">
        <v>9240000</v>
      </c>
      <c r="L4" s="99">
        <v>7700000</v>
      </c>
      <c r="M4" s="99">
        <v>8529389.620000001</v>
      </c>
      <c r="N4" s="99">
        <v>829389.62</v>
      </c>
      <c r="O4" s="99">
        <v>10.771293766233766</v>
      </c>
      <c r="P4" s="97" t="s">
        <v>2895</v>
      </c>
    </row>
    <row r="5" spans="1:16" ht="21" hidden="1" customHeight="1" x14ac:dyDescent="0.25">
      <c r="A5" s="96">
        <v>44773</v>
      </c>
      <c r="B5" s="97" t="s">
        <v>16</v>
      </c>
      <c r="C5" s="97" t="s">
        <v>2020</v>
      </c>
      <c r="D5" s="97" t="s">
        <v>238</v>
      </c>
      <c r="E5" s="97" t="s">
        <v>239</v>
      </c>
      <c r="F5" s="97" t="s">
        <v>2811</v>
      </c>
      <c r="G5" s="97" t="s">
        <v>2894</v>
      </c>
      <c r="H5" s="104" t="s">
        <v>2865</v>
      </c>
      <c r="I5" s="102" t="s">
        <v>2796</v>
      </c>
      <c r="J5" s="99">
        <v>22209503.489999998</v>
      </c>
      <c r="K5" s="99">
        <v>19000000</v>
      </c>
      <c r="L5" s="99">
        <v>15833333.333333334</v>
      </c>
      <c r="M5" s="99">
        <v>17834211.780000001</v>
      </c>
      <c r="N5" s="99">
        <v>2000878.4466666668</v>
      </c>
      <c r="O5" s="99">
        <v>12.637127031578947</v>
      </c>
      <c r="P5" s="97" t="s">
        <v>2895</v>
      </c>
    </row>
    <row r="6" spans="1:16" ht="21" hidden="1" customHeight="1" x14ac:dyDescent="0.25">
      <c r="A6" s="96">
        <v>44773</v>
      </c>
      <c r="B6" s="97" t="s">
        <v>16</v>
      </c>
      <c r="C6" s="97" t="s">
        <v>2020</v>
      </c>
      <c r="D6" s="97" t="s">
        <v>238</v>
      </c>
      <c r="E6" s="97" t="s">
        <v>239</v>
      </c>
      <c r="F6" s="97" t="s">
        <v>2811</v>
      </c>
      <c r="G6" s="97" t="s">
        <v>2894</v>
      </c>
      <c r="H6" s="104" t="s">
        <v>2797</v>
      </c>
      <c r="I6" s="102" t="s">
        <v>2798</v>
      </c>
      <c r="J6" s="99">
        <v>181275284.77000001</v>
      </c>
      <c r="K6" s="99">
        <v>190000000</v>
      </c>
      <c r="L6" s="99">
        <v>158333333.33333334</v>
      </c>
      <c r="M6" s="99">
        <v>162187966.22</v>
      </c>
      <c r="N6" s="99">
        <v>3854632.8866666663</v>
      </c>
      <c r="O6" s="99">
        <v>2.434504981052632</v>
      </c>
      <c r="P6" s="97" t="s">
        <v>2895</v>
      </c>
    </row>
    <row r="7" spans="1:16" ht="21" hidden="1" customHeight="1" x14ac:dyDescent="0.25">
      <c r="A7" s="96">
        <v>44773</v>
      </c>
      <c r="B7" s="97" t="s">
        <v>16</v>
      </c>
      <c r="C7" s="97" t="s">
        <v>2020</v>
      </c>
      <c r="D7" s="97" t="s">
        <v>238</v>
      </c>
      <c r="E7" s="97" t="s">
        <v>239</v>
      </c>
      <c r="F7" s="97" t="s">
        <v>2811</v>
      </c>
      <c r="G7" s="97" t="s">
        <v>2894</v>
      </c>
      <c r="H7" s="104" t="s">
        <v>2799</v>
      </c>
      <c r="I7" s="102" t="s">
        <v>2800</v>
      </c>
      <c r="J7" s="99">
        <v>177688180.02000001</v>
      </c>
      <c r="K7" s="99">
        <v>167300000</v>
      </c>
      <c r="L7" s="99">
        <v>139416666.66666666</v>
      </c>
      <c r="M7" s="99">
        <v>147562201.73000002</v>
      </c>
      <c r="N7" s="99">
        <v>8145535.0633333335</v>
      </c>
      <c r="O7" s="99">
        <v>5.8425834285714284</v>
      </c>
      <c r="P7" s="97" t="s">
        <v>2895</v>
      </c>
    </row>
    <row r="8" spans="1:16" ht="21" hidden="1" customHeight="1" x14ac:dyDescent="0.25">
      <c r="A8" s="96">
        <v>44773</v>
      </c>
      <c r="B8" s="97" t="s">
        <v>16</v>
      </c>
      <c r="C8" s="97" t="s">
        <v>2020</v>
      </c>
      <c r="D8" s="97" t="s">
        <v>238</v>
      </c>
      <c r="E8" s="97" t="s">
        <v>239</v>
      </c>
      <c r="F8" s="97" t="s">
        <v>2811</v>
      </c>
      <c r="G8" s="97" t="s">
        <v>2894</v>
      </c>
      <c r="H8" s="104" t="s">
        <v>2801</v>
      </c>
      <c r="I8" s="102" t="s">
        <v>2802</v>
      </c>
      <c r="J8" s="99">
        <v>4146612.97</v>
      </c>
      <c r="K8" s="99">
        <v>3500000</v>
      </c>
      <c r="L8" s="99">
        <v>2916666.666666667</v>
      </c>
      <c r="M8" s="99">
        <v>2031417.2</v>
      </c>
      <c r="N8" s="99">
        <v>-885249.46666666667</v>
      </c>
      <c r="O8" s="99">
        <v>-30.351410285714284</v>
      </c>
      <c r="P8" s="97" t="s">
        <v>2896</v>
      </c>
    </row>
    <row r="9" spans="1:16" ht="21" hidden="1" customHeight="1" x14ac:dyDescent="0.25">
      <c r="A9" s="96">
        <v>44773</v>
      </c>
      <c r="B9" s="97" t="s">
        <v>16</v>
      </c>
      <c r="C9" s="97" t="s">
        <v>2020</v>
      </c>
      <c r="D9" s="97" t="s">
        <v>238</v>
      </c>
      <c r="E9" s="97" t="s">
        <v>239</v>
      </c>
      <c r="F9" s="97" t="s">
        <v>2811</v>
      </c>
      <c r="G9" s="97" t="s">
        <v>2894</v>
      </c>
      <c r="H9" s="104" t="s">
        <v>2803</v>
      </c>
      <c r="I9" s="102" t="s">
        <v>2804</v>
      </c>
      <c r="J9" s="99">
        <v>267004284.97999999</v>
      </c>
      <c r="K9" s="99">
        <v>253450000</v>
      </c>
      <c r="L9" s="99">
        <v>211208333.33333331</v>
      </c>
      <c r="M9" s="99">
        <v>235716861.02999997</v>
      </c>
      <c r="N9" s="99">
        <v>24508527.696666669</v>
      </c>
      <c r="O9" s="99">
        <v>11.603958664825409</v>
      </c>
      <c r="P9" s="97" t="s">
        <v>2895</v>
      </c>
    </row>
    <row r="10" spans="1:16" ht="21" hidden="1" customHeight="1" x14ac:dyDescent="0.25">
      <c r="A10" s="96">
        <v>44773</v>
      </c>
      <c r="B10" s="97" t="s">
        <v>16</v>
      </c>
      <c r="C10" s="97" t="s">
        <v>2020</v>
      </c>
      <c r="D10" s="97" t="s">
        <v>238</v>
      </c>
      <c r="E10" s="97" t="s">
        <v>239</v>
      </c>
      <c r="F10" s="97" t="s">
        <v>2811</v>
      </c>
      <c r="G10" s="97" t="s">
        <v>2894</v>
      </c>
      <c r="H10" s="104" t="s">
        <v>2805</v>
      </c>
      <c r="I10" s="102" t="s">
        <v>2806</v>
      </c>
      <c r="J10" s="99">
        <v>408190925.85000002</v>
      </c>
      <c r="K10" s="99">
        <v>458535000</v>
      </c>
      <c r="L10" s="99">
        <v>382112500</v>
      </c>
      <c r="M10" s="99">
        <v>371253866.01999998</v>
      </c>
      <c r="N10" s="99">
        <v>-10858633.98</v>
      </c>
      <c r="O10" s="99">
        <v>-2.8417374411986001</v>
      </c>
      <c r="P10" s="97" t="s">
        <v>2896</v>
      </c>
    </row>
    <row r="11" spans="1:16" ht="21" hidden="1" customHeight="1" x14ac:dyDescent="0.25">
      <c r="A11" s="96">
        <v>44773</v>
      </c>
      <c r="B11" s="97" t="s">
        <v>16</v>
      </c>
      <c r="C11" s="97" t="s">
        <v>2020</v>
      </c>
      <c r="D11" s="97" t="s">
        <v>238</v>
      </c>
      <c r="E11" s="97" t="s">
        <v>239</v>
      </c>
      <c r="F11" s="97" t="s">
        <v>2811</v>
      </c>
      <c r="G11" s="97" t="s">
        <v>2894</v>
      </c>
      <c r="H11" s="104" t="s">
        <v>2807</v>
      </c>
      <c r="I11" s="102" t="s">
        <v>2808</v>
      </c>
      <c r="J11" s="99">
        <v>129447454.81999999</v>
      </c>
      <c r="K11" s="99">
        <v>132141500</v>
      </c>
      <c r="L11" s="99">
        <v>110117916.66666666</v>
      </c>
      <c r="M11" s="99">
        <v>129334422.27</v>
      </c>
      <c r="N11" s="99">
        <v>19216505.603333335</v>
      </c>
      <c r="O11" s="99">
        <v>17.450843772773883</v>
      </c>
      <c r="P11" s="97" t="s">
        <v>2895</v>
      </c>
    </row>
    <row r="12" spans="1:16" ht="21" hidden="1" customHeight="1" x14ac:dyDescent="0.25">
      <c r="A12" s="96">
        <v>44773</v>
      </c>
      <c r="B12" s="97" t="s">
        <v>16</v>
      </c>
      <c r="C12" s="97" t="s">
        <v>2020</v>
      </c>
      <c r="D12" s="97" t="s">
        <v>238</v>
      </c>
      <c r="E12" s="97" t="s">
        <v>239</v>
      </c>
      <c r="F12" s="97" t="s">
        <v>2811</v>
      </c>
      <c r="G12" s="97" t="s">
        <v>2894</v>
      </c>
      <c r="H12" s="104" t="s">
        <v>2870</v>
      </c>
      <c r="I12" s="102" t="s">
        <v>2871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100"/>
      <c r="P12" s="97" t="s">
        <v>2895</v>
      </c>
    </row>
    <row r="13" spans="1:16" ht="21" hidden="1" customHeight="1" x14ac:dyDescent="0.25">
      <c r="A13" s="96">
        <v>44773</v>
      </c>
      <c r="B13" s="97" t="s">
        <v>16</v>
      </c>
      <c r="C13" s="97" t="s">
        <v>2020</v>
      </c>
      <c r="D13" s="97" t="s">
        <v>238</v>
      </c>
      <c r="E13" s="97" t="s">
        <v>239</v>
      </c>
      <c r="F13" s="97" t="s">
        <v>2811</v>
      </c>
      <c r="G13" s="97" t="s">
        <v>2894</v>
      </c>
      <c r="H13" s="104" t="s">
        <v>2809</v>
      </c>
      <c r="I13" s="102" t="s">
        <v>2810</v>
      </c>
      <c r="J13" s="99">
        <v>28235579.93</v>
      </c>
      <c r="K13" s="99">
        <v>49217693.509999998</v>
      </c>
      <c r="L13" s="99">
        <v>41014744.591666669</v>
      </c>
      <c r="M13" s="99">
        <v>25960763.509999998</v>
      </c>
      <c r="N13" s="99">
        <v>-15053981.081666665</v>
      </c>
      <c r="O13" s="99">
        <v>-36.70382744435112</v>
      </c>
      <c r="P13" s="97" t="s">
        <v>2896</v>
      </c>
    </row>
    <row r="14" spans="1:16" ht="21" hidden="1" customHeight="1" x14ac:dyDescent="0.25">
      <c r="A14" s="96">
        <v>44773</v>
      </c>
      <c r="B14" s="97" t="s">
        <v>16</v>
      </c>
      <c r="C14" s="97" t="s">
        <v>2020</v>
      </c>
      <c r="D14" s="97" t="s">
        <v>238</v>
      </c>
      <c r="E14" s="97" t="s">
        <v>239</v>
      </c>
      <c r="F14" s="97" t="s">
        <v>2839</v>
      </c>
      <c r="G14" s="97" t="s">
        <v>2894</v>
      </c>
      <c r="H14" s="105" t="s">
        <v>2812</v>
      </c>
      <c r="I14" s="102" t="s">
        <v>2813</v>
      </c>
      <c r="J14" s="99">
        <v>257318403.78</v>
      </c>
      <c r="K14" s="99">
        <v>364000000</v>
      </c>
      <c r="L14" s="99">
        <v>303333333.33333331</v>
      </c>
      <c r="M14" s="99">
        <v>287430818.12</v>
      </c>
      <c r="N14" s="99">
        <v>-15902515.213333335</v>
      </c>
      <c r="O14" s="99">
        <v>-5.2425874329670332</v>
      </c>
      <c r="P14" s="97" t="s">
        <v>2895</v>
      </c>
    </row>
    <row r="15" spans="1:16" ht="21" hidden="1" customHeight="1" x14ac:dyDescent="0.25">
      <c r="A15" s="96">
        <v>44773</v>
      </c>
      <c r="B15" s="97" t="s">
        <v>16</v>
      </c>
      <c r="C15" s="97" t="s">
        <v>2020</v>
      </c>
      <c r="D15" s="97" t="s">
        <v>238</v>
      </c>
      <c r="E15" s="97" t="s">
        <v>239</v>
      </c>
      <c r="F15" s="97" t="s">
        <v>2839</v>
      </c>
      <c r="G15" s="97" t="s">
        <v>2894</v>
      </c>
      <c r="H15" s="105" t="s">
        <v>2814</v>
      </c>
      <c r="I15" s="102" t="s">
        <v>2815</v>
      </c>
      <c r="J15" s="99">
        <v>128627580.84</v>
      </c>
      <c r="K15" s="99">
        <v>170000000</v>
      </c>
      <c r="L15" s="99">
        <v>141666666.66666669</v>
      </c>
      <c r="M15" s="99">
        <v>104775611.36</v>
      </c>
      <c r="N15" s="99">
        <v>-36891055.306666665</v>
      </c>
      <c r="O15" s="99">
        <v>-26.040744922352943</v>
      </c>
      <c r="P15" s="97" t="s">
        <v>2895</v>
      </c>
    </row>
    <row r="16" spans="1:16" ht="21" hidden="1" customHeight="1" x14ac:dyDescent="0.25">
      <c r="A16" s="96">
        <v>44773</v>
      </c>
      <c r="B16" s="97" t="s">
        <v>16</v>
      </c>
      <c r="C16" s="97" t="s">
        <v>2020</v>
      </c>
      <c r="D16" s="97" t="s">
        <v>238</v>
      </c>
      <c r="E16" s="97" t="s">
        <v>239</v>
      </c>
      <c r="F16" s="97" t="s">
        <v>2839</v>
      </c>
      <c r="G16" s="97" t="s">
        <v>2894</v>
      </c>
      <c r="H16" s="105" t="s">
        <v>2816</v>
      </c>
      <c r="I16" s="102" t="s">
        <v>2817</v>
      </c>
      <c r="J16" s="99">
        <v>1572142.72</v>
      </c>
      <c r="K16" s="99">
        <v>1500000</v>
      </c>
      <c r="L16" s="99">
        <v>1250000</v>
      </c>
      <c r="M16" s="99">
        <v>817350.66</v>
      </c>
      <c r="N16" s="99">
        <v>-432649.34</v>
      </c>
      <c r="O16" s="99">
        <v>-34.611947200000003</v>
      </c>
      <c r="P16" s="97" t="s">
        <v>2895</v>
      </c>
    </row>
    <row r="17" spans="1:16" ht="21" hidden="1" customHeight="1" x14ac:dyDescent="0.25">
      <c r="A17" s="96">
        <v>44773</v>
      </c>
      <c r="B17" s="97" t="s">
        <v>16</v>
      </c>
      <c r="C17" s="97" t="s">
        <v>2020</v>
      </c>
      <c r="D17" s="97" t="s">
        <v>238</v>
      </c>
      <c r="E17" s="97" t="s">
        <v>239</v>
      </c>
      <c r="F17" s="97" t="s">
        <v>2839</v>
      </c>
      <c r="G17" s="97" t="s">
        <v>2894</v>
      </c>
      <c r="H17" s="105" t="s">
        <v>2818</v>
      </c>
      <c r="I17" s="102" t="s">
        <v>2819</v>
      </c>
      <c r="J17" s="99">
        <v>94266885.439999998</v>
      </c>
      <c r="K17" s="99">
        <v>90000000</v>
      </c>
      <c r="L17" s="99">
        <v>75000000</v>
      </c>
      <c r="M17" s="99">
        <v>68377438.120000005</v>
      </c>
      <c r="N17" s="99">
        <v>-6622561.8799999999</v>
      </c>
      <c r="O17" s="99">
        <v>-8.8300825066666668</v>
      </c>
      <c r="P17" s="97" t="s">
        <v>2895</v>
      </c>
    </row>
    <row r="18" spans="1:16" ht="21" hidden="1" customHeight="1" x14ac:dyDescent="0.25">
      <c r="A18" s="96">
        <v>44773</v>
      </c>
      <c r="B18" s="97" t="s">
        <v>16</v>
      </c>
      <c r="C18" s="97" t="s">
        <v>2020</v>
      </c>
      <c r="D18" s="97" t="s">
        <v>238</v>
      </c>
      <c r="E18" s="97" t="s">
        <v>239</v>
      </c>
      <c r="F18" s="97" t="s">
        <v>2839</v>
      </c>
      <c r="G18" s="97" t="s">
        <v>2894</v>
      </c>
      <c r="H18" s="105" t="s">
        <v>2820</v>
      </c>
      <c r="I18" s="102" t="s">
        <v>2821</v>
      </c>
      <c r="J18" s="99">
        <v>408177272.51999998</v>
      </c>
      <c r="K18" s="99">
        <v>458535000</v>
      </c>
      <c r="L18" s="99">
        <v>382112500</v>
      </c>
      <c r="M18" s="99">
        <v>373108530.53999996</v>
      </c>
      <c r="N18" s="99">
        <v>-9003969.4600000009</v>
      </c>
      <c r="O18" s="99">
        <v>-2.3563661120743236</v>
      </c>
      <c r="P18" s="97" t="s">
        <v>2895</v>
      </c>
    </row>
    <row r="19" spans="1:16" ht="21" hidden="1" customHeight="1" x14ac:dyDescent="0.25">
      <c r="A19" s="96">
        <v>44773</v>
      </c>
      <c r="B19" s="97" t="s">
        <v>16</v>
      </c>
      <c r="C19" s="97" t="s">
        <v>2020</v>
      </c>
      <c r="D19" s="97" t="s">
        <v>238</v>
      </c>
      <c r="E19" s="97" t="s">
        <v>239</v>
      </c>
      <c r="F19" s="97" t="s">
        <v>2839</v>
      </c>
      <c r="G19" s="97" t="s">
        <v>2894</v>
      </c>
      <c r="H19" s="105" t="s">
        <v>2822</v>
      </c>
      <c r="I19" s="102" t="s">
        <v>2846</v>
      </c>
      <c r="J19" s="99">
        <v>86473136.129999995</v>
      </c>
      <c r="K19" s="99">
        <v>95200000</v>
      </c>
      <c r="L19" s="99">
        <v>79333333.333333343</v>
      </c>
      <c r="M19" s="99">
        <v>81018983.420000002</v>
      </c>
      <c r="N19" s="99">
        <v>1685650.0866666667</v>
      </c>
      <c r="O19" s="99">
        <v>2.1247690168067224</v>
      </c>
      <c r="P19" s="97" t="s">
        <v>2896</v>
      </c>
    </row>
    <row r="20" spans="1:16" ht="21" hidden="1" customHeight="1" x14ac:dyDescent="0.25">
      <c r="A20" s="96">
        <v>44773</v>
      </c>
      <c r="B20" s="97" t="s">
        <v>16</v>
      </c>
      <c r="C20" s="97" t="s">
        <v>2020</v>
      </c>
      <c r="D20" s="97" t="s">
        <v>238</v>
      </c>
      <c r="E20" s="97" t="s">
        <v>239</v>
      </c>
      <c r="F20" s="97" t="s">
        <v>2839</v>
      </c>
      <c r="G20" s="97" t="s">
        <v>2894</v>
      </c>
      <c r="H20" s="105" t="s">
        <v>2823</v>
      </c>
      <c r="I20" s="102" t="s">
        <v>2824</v>
      </c>
      <c r="J20" s="99">
        <v>228395018.74000001</v>
      </c>
      <c r="K20" s="99">
        <v>227200000</v>
      </c>
      <c r="L20" s="99">
        <v>189333333.33333334</v>
      </c>
      <c r="M20" s="99">
        <v>189963186.47</v>
      </c>
      <c r="N20" s="99">
        <v>629853.13666666672</v>
      </c>
      <c r="O20" s="99">
        <v>0.3326689102112676</v>
      </c>
      <c r="P20" s="97" t="s">
        <v>2896</v>
      </c>
    </row>
    <row r="21" spans="1:16" ht="21" hidden="1" customHeight="1" x14ac:dyDescent="0.25">
      <c r="A21" s="96">
        <v>44773</v>
      </c>
      <c r="B21" s="97" t="s">
        <v>16</v>
      </c>
      <c r="C21" s="97" t="s">
        <v>2020</v>
      </c>
      <c r="D21" s="97" t="s">
        <v>238</v>
      </c>
      <c r="E21" s="97" t="s">
        <v>239</v>
      </c>
      <c r="F21" s="97" t="s">
        <v>2839</v>
      </c>
      <c r="G21" s="97" t="s">
        <v>2894</v>
      </c>
      <c r="H21" s="105" t="s">
        <v>2825</v>
      </c>
      <c r="I21" s="102" t="s">
        <v>2826</v>
      </c>
      <c r="J21" s="99">
        <v>25604969.129999999</v>
      </c>
      <c r="K21" s="99">
        <v>47773000</v>
      </c>
      <c r="L21" s="99">
        <v>39810833.333333336</v>
      </c>
      <c r="M21" s="99">
        <v>45177498.030000001</v>
      </c>
      <c r="N21" s="99">
        <v>5366664.6966666663</v>
      </c>
      <c r="O21" s="99">
        <v>13.480412860820964</v>
      </c>
      <c r="P21" s="97" t="s">
        <v>2896</v>
      </c>
    </row>
    <row r="22" spans="1:16" ht="21" hidden="1" customHeight="1" x14ac:dyDescent="0.25">
      <c r="A22" s="96">
        <v>44773</v>
      </c>
      <c r="B22" s="97" t="s">
        <v>16</v>
      </c>
      <c r="C22" s="97" t="s">
        <v>2020</v>
      </c>
      <c r="D22" s="97" t="s">
        <v>238</v>
      </c>
      <c r="E22" s="97" t="s">
        <v>239</v>
      </c>
      <c r="F22" s="97" t="s">
        <v>2839</v>
      </c>
      <c r="G22" s="97" t="s">
        <v>2894</v>
      </c>
      <c r="H22" s="105" t="s">
        <v>2827</v>
      </c>
      <c r="I22" s="102" t="s">
        <v>2828</v>
      </c>
      <c r="J22" s="99">
        <v>97648671.569999993</v>
      </c>
      <c r="K22" s="99">
        <v>122351000</v>
      </c>
      <c r="L22" s="99">
        <v>101959166.66666666</v>
      </c>
      <c r="M22" s="99">
        <v>95208048.370000005</v>
      </c>
      <c r="N22" s="99">
        <v>-6751118.2966666659</v>
      </c>
      <c r="O22" s="99">
        <v>-6.6213941496187205</v>
      </c>
      <c r="P22" s="97" t="s">
        <v>2895</v>
      </c>
    </row>
    <row r="23" spans="1:16" ht="21" hidden="1" customHeight="1" x14ac:dyDescent="0.25">
      <c r="A23" s="96">
        <v>44773</v>
      </c>
      <c r="B23" s="97" t="s">
        <v>16</v>
      </c>
      <c r="C23" s="97" t="s">
        <v>2020</v>
      </c>
      <c r="D23" s="97" t="s">
        <v>238</v>
      </c>
      <c r="E23" s="97" t="s">
        <v>239</v>
      </c>
      <c r="F23" s="97" t="s">
        <v>2839</v>
      </c>
      <c r="G23" s="97" t="s">
        <v>2894</v>
      </c>
      <c r="H23" s="105" t="s">
        <v>2829</v>
      </c>
      <c r="I23" s="102" t="s">
        <v>2830</v>
      </c>
      <c r="J23" s="99">
        <v>30781425.010000002</v>
      </c>
      <c r="K23" s="99">
        <v>31100000</v>
      </c>
      <c r="L23" s="99">
        <v>25916666.666666668</v>
      </c>
      <c r="M23" s="99">
        <v>24146949.809999999</v>
      </c>
      <c r="N23" s="99">
        <v>-1769716.8566666667</v>
      </c>
      <c r="O23" s="99">
        <v>-6.8284894790996784</v>
      </c>
      <c r="P23" s="97" t="s">
        <v>2895</v>
      </c>
    </row>
    <row r="24" spans="1:16" ht="21" hidden="1" customHeight="1" x14ac:dyDescent="0.25">
      <c r="A24" s="96">
        <v>44773</v>
      </c>
      <c r="B24" s="97" t="s">
        <v>16</v>
      </c>
      <c r="C24" s="97" t="s">
        <v>2020</v>
      </c>
      <c r="D24" s="97" t="s">
        <v>238</v>
      </c>
      <c r="E24" s="97" t="s">
        <v>239</v>
      </c>
      <c r="F24" s="97" t="s">
        <v>2839</v>
      </c>
      <c r="G24" s="97" t="s">
        <v>2894</v>
      </c>
      <c r="H24" s="105" t="s">
        <v>2831</v>
      </c>
      <c r="I24" s="102" t="s">
        <v>2832</v>
      </c>
      <c r="J24" s="99">
        <v>36845429.299999997</v>
      </c>
      <c r="K24" s="99">
        <v>38000000</v>
      </c>
      <c r="L24" s="99">
        <v>31666666.666666668</v>
      </c>
      <c r="M24" s="99">
        <v>29876252.030000001</v>
      </c>
      <c r="N24" s="99">
        <v>-1790414.6366666667</v>
      </c>
      <c r="O24" s="99">
        <v>-5.6539409578947364</v>
      </c>
      <c r="P24" s="97" t="s">
        <v>2895</v>
      </c>
    </row>
    <row r="25" spans="1:16" ht="21" hidden="1" customHeight="1" x14ac:dyDescent="0.25">
      <c r="A25" s="96">
        <v>44773</v>
      </c>
      <c r="B25" s="97" t="s">
        <v>16</v>
      </c>
      <c r="C25" s="97" t="s">
        <v>2020</v>
      </c>
      <c r="D25" s="97" t="s">
        <v>238</v>
      </c>
      <c r="E25" s="97" t="s">
        <v>239</v>
      </c>
      <c r="F25" s="97" t="s">
        <v>2839</v>
      </c>
      <c r="G25" s="97" t="s">
        <v>2894</v>
      </c>
      <c r="H25" s="105" t="s">
        <v>2833</v>
      </c>
      <c r="I25" s="102" t="s">
        <v>2834</v>
      </c>
      <c r="J25" s="99">
        <v>91697613.959999993</v>
      </c>
      <c r="K25" s="99">
        <v>92800000</v>
      </c>
      <c r="L25" s="99">
        <v>77333333.333333328</v>
      </c>
      <c r="M25" s="99">
        <v>75450382.650000006</v>
      </c>
      <c r="N25" s="99">
        <v>-1882950.6833333333</v>
      </c>
      <c r="O25" s="99">
        <v>-2.4348500215517244</v>
      </c>
      <c r="P25" s="97" t="s">
        <v>2895</v>
      </c>
    </row>
    <row r="26" spans="1:16" ht="21" hidden="1" customHeight="1" x14ac:dyDescent="0.25">
      <c r="A26" s="96">
        <v>44773</v>
      </c>
      <c r="B26" s="97" t="s">
        <v>16</v>
      </c>
      <c r="C26" s="97" t="s">
        <v>2020</v>
      </c>
      <c r="D26" s="97" t="s">
        <v>238</v>
      </c>
      <c r="E26" s="97" t="s">
        <v>239</v>
      </c>
      <c r="F26" s="97" t="s">
        <v>2839</v>
      </c>
      <c r="G26" s="97" t="s">
        <v>2894</v>
      </c>
      <c r="H26" s="105" t="s">
        <v>2835</v>
      </c>
      <c r="I26" s="102" t="s">
        <v>2836</v>
      </c>
      <c r="J26" s="99">
        <v>392015.7</v>
      </c>
      <c r="K26" s="99">
        <v>500000</v>
      </c>
      <c r="L26" s="99">
        <v>416666.66666666669</v>
      </c>
      <c r="M26" s="99">
        <v>709003.12</v>
      </c>
      <c r="N26" s="99">
        <v>292336.45333333337</v>
      </c>
      <c r="O26" s="99">
        <v>70.160748799999993</v>
      </c>
      <c r="P26" s="97" t="s">
        <v>2896</v>
      </c>
    </row>
    <row r="27" spans="1:16" ht="21" hidden="1" customHeight="1" x14ac:dyDescent="0.25">
      <c r="A27" s="96">
        <v>44773</v>
      </c>
      <c r="B27" s="97" t="s">
        <v>16</v>
      </c>
      <c r="C27" s="97" t="s">
        <v>2020</v>
      </c>
      <c r="D27" s="97" t="s">
        <v>238</v>
      </c>
      <c r="E27" s="97" t="s">
        <v>239</v>
      </c>
      <c r="F27" s="97" t="s">
        <v>2839</v>
      </c>
      <c r="G27" s="97" t="s">
        <v>2894</v>
      </c>
      <c r="H27" s="105" t="s">
        <v>2837</v>
      </c>
      <c r="I27" s="102" t="s">
        <v>2838</v>
      </c>
      <c r="J27" s="99">
        <v>62566289.359999999</v>
      </c>
      <c r="K27" s="99">
        <v>48500000</v>
      </c>
      <c r="L27" s="99">
        <v>40416666.666666664</v>
      </c>
      <c r="M27" s="99">
        <v>47235135.479999997</v>
      </c>
      <c r="N27" s="99">
        <v>6818468.8133333335</v>
      </c>
      <c r="O27" s="99">
        <v>16.870438301030926</v>
      </c>
      <c r="P27" s="97" t="s">
        <v>2896</v>
      </c>
    </row>
    <row r="28" spans="1:16" ht="21" hidden="1" customHeight="1" x14ac:dyDescent="0.25">
      <c r="A28" s="96">
        <v>44773</v>
      </c>
      <c r="B28" s="97" t="s">
        <v>16</v>
      </c>
      <c r="C28" s="97" t="s">
        <v>2020</v>
      </c>
      <c r="D28" s="97" t="s">
        <v>238</v>
      </c>
      <c r="E28" s="97" t="s">
        <v>239</v>
      </c>
      <c r="F28" s="97" t="s">
        <v>2839</v>
      </c>
      <c r="G28" s="97" t="s">
        <v>2894</v>
      </c>
      <c r="H28" s="105" t="s">
        <v>2872</v>
      </c>
      <c r="I28" s="102" t="s">
        <v>2873</v>
      </c>
      <c r="J28" s="99">
        <v>110100.98</v>
      </c>
      <c r="K28" s="99">
        <v>500000</v>
      </c>
      <c r="L28" s="99">
        <v>416666.66666666669</v>
      </c>
      <c r="M28" s="99">
        <v>351073.81</v>
      </c>
      <c r="N28" s="99">
        <v>-65592.856666666674</v>
      </c>
      <c r="O28" s="99">
        <v>-15.742285600000001</v>
      </c>
      <c r="P28" s="97" t="s">
        <v>2895</v>
      </c>
    </row>
    <row r="29" spans="1:16" ht="21" hidden="1" customHeight="1" x14ac:dyDescent="0.25">
      <c r="A29" s="96">
        <v>44773</v>
      </c>
      <c r="B29" s="97" t="s">
        <v>16</v>
      </c>
      <c r="C29" s="97" t="s">
        <v>2020</v>
      </c>
      <c r="D29" s="97" t="s">
        <v>238</v>
      </c>
      <c r="E29" s="97" t="s">
        <v>239</v>
      </c>
      <c r="F29" s="97" t="s">
        <v>2897</v>
      </c>
      <c r="G29" s="97" t="s">
        <v>1944</v>
      </c>
      <c r="H29" s="106" t="s">
        <v>2852</v>
      </c>
      <c r="I29" s="102" t="s">
        <v>2898</v>
      </c>
      <c r="J29" s="99">
        <v>749799086.46000004</v>
      </c>
      <c r="K29" s="99">
        <v>749799086.46000004</v>
      </c>
      <c r="L29" s="99">
        <v>624832572.04999995</v>
      </c>
      <c r="M29" s="99">
        <v>528161440.86000001</v>
      </c>
      <c r="N29" s="99">
        <v>-96671131.189999998</v>
      </c>
      <c r="O29" s="99">
        <v>-15.471525575696818</v>
      </c>
      <c r="P29" s="97" t="s">
        <v>2896</v>
      </c>
    </row>
    <row r="30" spans="1:16" ht="21" hidden="1" customHeight="1" x14ac:dyDescent="0.25">
      <c r="A30" s="96">
        <v>44773</v>
      </c>
      <c r="B30" s="97" t="s">
        <v>16</v>
      </c>
      <c r="C30" s="97" t="s">
        <v>2020</v>
      </c>
      <c r="D30" s="97" t="s">
        <v>238</v>
      </c>
      <c r="E30" s="97" t="s">
        <v>239</v>
      </c>
      <c r="F30" s="97" t="s">
        <v>2899</v>
      </c>
      <c r="G30" s="97" t="s">
        <v>1944</v>
      </c>
      <c r="H30" s="106" t="s">
        <v>2853</v>
      </c>
      <c r="I30" s="102" t="s">
        <v>2900</v>
      </c>
      <c r="J30" s="99">
        <v>308835702.41000003</v>
      </c>
      <c r="K30" s="99">
        <v>308835702.41000003</v>
      </c>
      <c r="L30" s="99">
        <v>257363085.34166667</v>
      </c>
      <c r="M30" s="99">
        <v>207796994.87560004</v>
      </c>
      <c r="N30" s="99">
        <v>-49566090.466066658</v>
      </c>
      <c r="O30" s="99">
        <v>-19.259207434611056</v>
      </c>
      <c r="P30" s="97" t="s">
        <v>2896</v>
      </c>
    </row>
    <row r="31" spans="1:16" ht="21" hidden="1" customHeight="1" x14ac:dyDescent="0.25">
      <c r="A31" s="96">
        <v>44773</v>
      </c>
      <c r="B31" s="97" t="s">
        <v>16</v>
      </c>
      <c r="C31" s="97" t="s">
        <v>2020</v>
      </c>
      <c r="D31" s="97" t="s">
        <v>238</v>
      </c>
      <c r="E31" s="97" t="s">
        <v>239</v>
      </c>
      <c r="F31" s="97" t="s">
        <v>2899</v>
      </c>
      <c r="G31" s="97" t="s">
        <v>1944</v>
      </c>
      <c r="H31" s="106" t="s">
        <v>2854</v>
      </c>
      <c r="I31" s="102" t="s">
        <v>2901</v>
      </c>
      <c r="J31" s="99">
        <v>434727141.31</v>
      </c>
      <c r="K31" s="99">
        <v>-434727141.31</v>
      </c>
      <c r="L31" s="99">
        <v>-362272617.75833333</v>
      </c>
      <c r="M31" s="99">
        <v>-212826260.87560001</v>
      </c>
      <c r="N31" s="99">
        <v>149446356.88273335</v>
      </c>
      <c r="O31" s="99">
        <v>-41.252457281335786</v>
      </c>
      <c r="P31" s="97" t="s">
        <v>2895</v>
      </c>
    </row>
    <row r="32" spans="1:16" ht="21" hidden="1" customHeight="1" x14ac:dyDescent="0.25">
      <c r="A32" s="96">
        <v>44773</v>
      </c>
      <c r="B32" s="97" t="s">
        <v>16</v>
      </c>
      <c r="C32" s="97" t="s">
        <v>2031</v>
      </c>
      <c r="D32" s="97" t="s">
        <v>299</v>
      </c>
      <c r="E32" s="97" t="s">
        <v>300</v>
      </c>
      <c r="F32" s="97" t="s">
        <v>2811</v>
      </c>
      <c r="G32" s="97" t="s">
        <v>2894</v>
      </c>
      <c r="H32" s="106" t="s">
        <v>2790</v>
      </c>
      <c r="I32" s="97" t="s">
        <v>2791</v>
      </c>
      <c r="J32" s="99">
        <v>141064504.58000001</v>
      </c>
      <c r="K32" s="99">
        <v>140000000</v>
      </c>
      <c r="L32" s="99">
        <v>116666666.66666666</v>
      </c>
      <c r="M32" s="99">
        <v>128726795.59999998</v>
      </c>
      <c r="N32" s="99">
        <v>12060128.933333334</v>
      </c>
      <c r="O32" s="99">
        <v>10.337253371428572</v>
      </c>
      <c r="P32" s="97" t="s">
        <v>2895</v>
      </c>
    </row>
    <row r="33" spans="1:16" ht="21" hidden="1" customHeight="1" x14ac:dyDescent="0.25">
      <c r="A33" s="96">
        <v>44773</v>
      </c>
      <c r="B33" s="97" t="s">
        <v>16</v>
      </c>
      <c r="C33" s="97" t="s">
        <v>2031</v>
      </c>
      <c r="D33" s="97" t="s">
        <v>299</v>
      </c>
      <c r="E33" s="97" t="s">
        <v>300</v>
      </c>
      <c r="F33" s="97" t="s">
        <v>2811</v>
      </c>
      <c r="G33" s="97" t="s">
        <v>2894</v>
      </c>
      <c r="H33" s="106" t="s">
        <v>2792</v>
      </c>
      <c r="I33" s="97" t="s">
        <v>2793</v>
      </c>
      <c r="J33" s="99">
        <v>348266.66</v>
      </c>
      <c r="K33" s="99">
        <v>200000</v>
      </c>
      <c r="L33" s="99">
        <v>166666.66666666669</v>
      </c>
      <c r="M33" s="99">
        <v>185650</v>
      </c>
      <c r="N33" s="99">
        <v>18983.333333333336</v>
      </c>
      <c r="O33" s="99">
        <v>11.39</v>
      </c>
      <c r="P33" s="97" t="s">
        <v>2895</v>
      </c>
    </row>
    <row r="34" spans="1:16" ht="21" hidden="1" customHeight="1" x14ac:dyDescent="0.25">
      <c r="A34" s="96">
        <v>44773</v>
      </c>
      <c r="B34" s="97" t="s">
        <v>16</v>
      </c>
      <c r="C34" s="97" t="s">
        <v>2031</v>
      </c>
      <c r="D34" s="97" t="s">
        <v>299</v>
      </c>
      <c r="E34" s="97" t="s">
        <v>300</v>
      </c>
      <c r="F34" s="97" t="s">
        <v>2811</v>
      </c>
      <c r="G34" s="97" t="s">
        <v>2894</v>
      </c>
      <c r="H34" s="106" t="s">
        <v>2794</v>
      </c>
      <c r="I34" s="97" t="s">
        <v>2795</v>
      </c>
      <c r="J34" s="99">
        <v>789616.06</v>
      </c>
      <c r="K34" s="99">
        <v>1500000</v>
      </c>
      <c r="L34" s="99">
        <v>1250000</v>
      </c>
      <c r="M34" s="99">
        <v>885447.29</v>
      </c>
      <c r="N34" s="99">
        <v>-364552.71</v>
      </c>
      <c r="O34" s="99">
        <v>-29.164216799999998</v>
      </c>
      <c r="P34" s="97" t="s">
        <v>2896</v>
      </c>
    </row>
    <row r="35" spans="1:16" ht="21" hidden="1" customHeight="1" x14ac:dyDescent="0.25">
      <c r="A35" s="96">
        <v>44773</v>
      </c>
      <c r="B35" s="97" t="s">
        <v>16</v>
      </c>
      <c r="C35" s="97" t="s">
        <v>2031</v>
      </c>
      <c r="D35" s="97" t="s">
        <v>299</v>
      </c>
      <c r="E35" s="97" t="s">
        <v>300</v>
      </c>
      <c r="F35" s="97" t="s">
        <v>2811</v>
      </c>
      <c r="G35" s="97" t="s">
        <v>2894</v>
      </c>
      <c r="H35" s="106" t="s">
        <v>2865</v>
      </c>
      <c r="I35" s="97" t="s">
        <v>2796</v>
      </c>
      <c r="J35" s="99">
        <v>6719152.8600000003</v>
      </c>
      <c r="K35" s="99">
        <v>8500000</v>
      </c>
      <c r="L35" s="99">
        <v>7083333.333333333</v>
      </c>
      <c r="M35" s="99">
        <v>7599343.0899999999</v>
      </c>
      <c r="N35" s="99">
        <v>516009.75666666671</v>
      </c>
      <c r="O35" s="99">
        <v>7.2848436235294116</v>
      </c>
      <c r="P35" s="97" t="s">
        <v>2895</v>
      </c>
    </row>
    <row r="36" spans="1:16" ht="21" hidden="1" customHeight="1" x14ac:dyDescent="0.25">
      <c r="A36" s="96">
        <v>44773</v>
      </c>
      <c r="B36" s="97" t="s">
        <v>16</v>
      </c>
      <c r="C36" s="97" t="s">
        <v>2031</v>
      </c>
      <c r="D36" s="97" t="s">
        <v>299</v>
      </c>
      <c r="E36" s="97" t="s">
        <v>300</v>
      </c>
      <c r="F36" s="97" t="s">
        <v>2811</v>
      </c>
      <c r="G36" s="97" t="s">
        <v>2894</v>
      </c>
      <c r="H36" s="106" t="s">
        <v>2797</v>
      </c>
      <c r="I36" s="97" t="s">
        <v>2798</v>
      </c>
      <c r="J36" s="99">
        <v>34167114.439999998</v>
      </c>
      <c r="K36" s="99">
        <v>38000000</v>
      </c>
      <c r="L36" s="99">
        <v>31666666.666666668</v>
      </c>
      <c r="M36" s="99">
        <v>34185898.589999996</v>
      </c>
      <c r="N36" s="99">
        <v>2519231.9233333333</v>
      </c>
      <c r="O36" s="99">
        <v>7.955469231578947</v>
      </c>
      <c r="P36" s="97" t="s">
        <v>2895</v>
      </c>
    </row>
    <row r="37" spans="1:16" ht="21" hidden="1" customHeight="1" x14ac:dyDescent="0.25">
      <c r="A37" s="96">
        <v>44773</v>
      </c>
      <c r="B37" s="97" t="s">
        <v>16</v>
      </c>
      <c r="C37" s="97" t="s">
        <v>2031</v>
      </c>
      <c r="D37" s="97" t="s">
        <v>299</v>
      </c>
      <c r="E37" s="97" t="s">
        <v>300</v>
      </c>
      <c r="F37" s="97" t="s">
        <v>2811</v>
      </c>
      <c r="G37" s="97" t="s">
        <v>2894</v>
      </c>
      <c r="H37" s="106" t="s">
        <v>2799</v>
      </c>
      <c r="I37" s="97" t="s">
        <v>2800</v>
      </c>
      <c r="J37" s="99">
        <v>69371764.819999993</v>
      </c>
      <c r="K37" s="99">
        <v>62000000</v>
      </c>
      <c r="L37" s="99">
        <v>51666666.666666672</v>
      </c>
      <c r="M37" s="99">
        <v>64147807.48999998</v>
      </c>
      <c r="N37" s="99">
        <v>12481140.823333334</v>
      </c>
      <c r="O37" s="99">
        <v>24.15704675483871</v>
      </c>
      <c r="P37" s="97" t="s">
        <v>2895</v>
      </c>
    </row>
    <row r="38" spans="1:16" ht="21" hidden="1" customHeight="1" x14ac:dyDescent="0.25">
      <c r="A38" s="96">
        <v>44773</v>
      </c>
      <c r="B38" s="97" t="s">
        <v>16</v>
      </c>
      <c r="C38" s="97" t="s">
        <v>2031</v>
      </c>
      <c r="D38" s="97" t="s">
        <v>299</v>
      </c>
      <c r="E38" s="97" t="s">
        <v>300</v>
      </c>
      <c r="F38" s="97" t="s">
        <v>2811</v>
      </c>
      <c r="G38" s="97" t="s">
        <v>2894</v>
      </c>
      <c r="H38" s="106" t="s">
        <v>2801</v>
      </c>
      <c r="I38" s="97" t="s">
        <v>2802</v>
      </c>
      <c r="J38" s="99">
        <v>2117612.56</v>
      </c>
      <c r="K38" s="99">
        <v>600000</v>
      </c>
      <c r="L38" s="99">
        <v>500000</v>
      </c>
      <c r="M38" s="99">
        <v>966476</v>
      </c>
      <c r="N38" s="99">
        <v>466476</v>
      </c>
      <c r="O38" s="99">
        <v>93.295199999999994</v>
      </c>
      <c r="P38" s="97" t="s">
        <v>2895</v>
      </c>
    </row>
    <row r="39" spans="1:16" ht="21" hidden="1" customHeight="1" x14ac:dyDescent="0.25">
      <c r="A39" s="96">
        <v>44773</v>
      </c>
      <c r="B39" s="97" t="s">
        <v>16</v>
      </c>
      <c r="C39" s="97" t="s">
        <v>2031</v>
      </c>
      <c r="D39" s="97" t="s">
        <v>299</v>
      </c>
      <c r="E39" s="97" t="s">
        <v>300</v>
      </c>
      <c r="F39" s="97" t="s">
        <v>2811</v>
      </c>
      <c r="G39" s="97" t="s">
        <v>2894</v>
      </c>
      <c r="H39" s="106" t="s">
        <v>2803</v>
      </c>
      <c r="I39" s="97" t="s">
        <v>2804</v>
      </c>
      <c r="J39" s="99">
        <v>37969986.640000001</v>
      </c>
      <c r="K39" s="99">
        <v>79200000</v>
      </c>
      <c r="L39" s="99">
        <v>66000000</v>
      </c>
      <c r="M39" s="99">
        <v>116073052.59</v>
      </c>
      <c r="N39" s="99">
        <v>50073052.590000004</v>
      </c>
      <c r="O39" s="99">
        <v>75.868261500000003</v>
      </c>
      <c r="P39" s="97" t="s">
        <v>2895</v>
      </c>
    </row>
    <row r="40" spans="1:16" ht="21" hidden="1" customHeight="1" x14ac:dyDescent="0.25">
      <c r="A40" s="96">
        <v>44773</v>
      </c>
      <c r="B40" s="97" t="s">
        <v>16</v>
      </c>
      <c r="C40" s="97" t="s">
        <v>2031</v>
      </c>
      <c r="D40" s="97" t="s">
        <v>299</v>
      </c>
      <c r="E40" s="97" t="s">
        <v>300</v>
      </c>
      <c r="F40" s="97" t="s">
        <v>2811</v>
      </c>
      <c r="G40" s="97" t="s">
        <v>2894</v>
      </c>
      <c r="H40" s="106" t="s">
        <v>2805</v>
      </c>
      <c r="I40" s="97" t="s">
        <v>2806</v>
      </c>
      <c r="J40" s="99">
        <v>167226084.30000001</v>
      </c>
      <c r="K40" s="99">
        <v>183150000</v>
      </c>
      <c r="L40" s="99">
        <v>152625000</v>
      </c>
      <c r="M40" s="99">
        <v>147666013.05000001</v>
      </c>
      <c r="N40" s="99">
        <v>-4958986.95</v>
      </c>
      <c r="O40" s="99">
        <v>-3.2491314987714985</v>
      </c>
      <c r="P40" s="97" t="s">
        <v>2896</v>
      </c>
    </row>
    <row r="41" spans="1:16" ht="21" hidden="1" customHeight="1" x14ac:dyDescent="0.25">
      <c r="A41" s="96">
        <v>44773</v>
      </c>
      <c r="B41" s="97" t="s">
        <v>16</v>
      </c>
      <c r="C41" s="97" t="s">
        <v>2031</v>
      </c>
      <c r="D41" s="97" t="s">
        <v>299</v>
      </c>
      <c r="E41" s="97" t="s">
        <v>300</v>
      </c>
      <c r="F41" s="97" t="s">
        <v>2811</v>
      </c>
      <c r="G41" s="97" t="s">
        <v>2894</v>
      </c>
      <c r="H41" s="106" t="s">
        <v>2807</v>
      </c>
      <c r="I41" s="97" t="s">
        <v>2808</v>
      </c>
      <c r="J41" s="99">
        <v>37870191.659999996</v>
      </c>
      <c r="K41" s="99">
        <v>36000000</v>
      </c>
      <c r="L41" s="99">
        <v>30000000</v>
      </c>
      <c r="M41" s="99">
        <v>42593373.519999996</v>
      </c>
      <c r="N41" s="99">
        <v>12593373.52</v>
      </c>
      <c r="O41" s="99">
        <v>41.977911733333329</v>
      </c>
      <c r="P41" s="97" t="s">
        <v>2895</v>
      </c>
    </row>
    <row r="42" spans="1:16" ht="21" hidden="1" customHeight="1" x14ac:dyDescent="0.25">
      <c r="A42" s="96">
        <v>44773</v>
      </c>
      <c r="B42" s="97" t="s">
        <v>16</v>
      </c>
      <c r="C42" s="97" t="s">
        <v>2031</v>
      </c>
      <c r="D42" s="97" t="s">
        <v>299</v>
      </c>
      <c r="E42" s="97" t="s">
        <v>300</v>
      </c>
      <c r="F42" s="97" t="s">
        <v>2811</v>
      </c>
      <c r="G42" s="97" t="s">
        <v>2894</v>
      </c>
      <c r="H42" s="106" t="s">
        <v>2870</v>
      </c>
      <c r="I42" s="97" t="s">
        <v>2871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100"/>
      <c r="P42" s="97" t="s">
        <v>2895</v>
      </c>
    </row>
    <row r="43" spans="1:16" ht="21" hidden="1" customHeight="1" x14ac:dyDescent="0.25">
      <c r="A43" s="96">
        <v>44773</v>
      </c>
      <c r="B43" s="97" t="s">
        <v>16</v>
      </c>
      <c r="C43" s="97" t="s">
        <v>2031</v>
      </c>
      <c r="D43" s="97" t="s">
        <v>299</v>
      </c>
      <c r="E43" s="97" t="s">
        <v>300</v>
      </c>
      <c r="F43" s="97" t="s">
        <v>2811</v>
      </c>
      <c r="G43" s="97" t="s">
        <v>2894</v>
      </c>
      <c r="H43" s="106" t="s">
        <v>2809</v>
      </c>
      <c r="I43" s="97" t="s">
        <v>2810</v>
      </c>
      <c r="J43" s="99">
        <v>16280011.369999999</v>
      </c>
      <c r="K43" s="99">
        <v>17226000</v>
      </c>
      <c r="L43" s="99">
        <v>14355000</v>
      </c>
      <c r="M43" s="99">
        <v>8190789.0999999996</v>
      </c>
      <c r="N43" s="99">
        <v>-6164210.9000000004</v>
      </c>
      <c r="O43" s="99">
        <v>-42.941211424590733</v>
      </c>
      <c r="P43" s="97" t="s">
        <v>2896</v>
      </c>
    </row>
    <row r="44" spans="1:16" ht="21" hidden="1" customHeight="1" x14ac:dyDescent="0.25">
      <c r="A44" s="96">
        <v>44773</v>
      </c>
      <c r="B44" s="97" t="s">
        <v>16</v>
      </c>
      <c r="C44" s="97" t="s">
        <v>2031</v>
      </c>
      <c r="D44" s="97" t="s">
        <v>299</v>
      </c>
      <c r="E44" s="97" t="s">
        <v>300</v>
      </c>
      <c r="F44" s="97" t="s">
        <v>2839</v>
      </c>
      <c r="G44" s="97" t="s">
        <v>2894</v>
      </c>
      <c r="H44" s="105" t="s">
        <v>2812</v>
      </c>
      <c r="I44" s="97" t="s">
        <v>2813</v>
      </c>
      <c r="J44" s="99">
        <v>50192288.240000002</v>
      </c>
      <c r="K44" s="99">
        <v>56000000</v>
      </c>
      <c r="L44" s="99">
        <v>46666666.666666664</v>
      </c>
      <c r="M44" s="99">
        <v>43455238.049999997</v>
      </c>
      <c r="N44" s="99">
        <v>-3211428.6166666667</v>
      </c>
      <c r="O44" s="99">
        <v>-6.8816327499999996</v>
      </c>
      <c r="P44" s="97" t="s">
        <v>2895</v>
      </c>
    </row>
    <row r="45" spans="1:16" ht="21" hidden="1" customHeight="1" x14ac:dyDescent="0.25">
      <c r="A45" s="96">
        <v>44773</v>
      </c>
      <c r="B45" s="97" t="s">
        <v>16</v>
      </c>
      <c r="C45" s="97" t="s">
        <v>2031</v>
      </c>
      <c r="D45" s="97" t="s">
        <v>299</v>
      </c>
      <c r="E45" s="97" t="s">
        <v>300</v>
      </c>
      <c r="F45" s="97" t="s">
        <v>2839</v>
      </c>
      <c r="G45" s="97" t="s">
        <v>2894</v>
      </c>
      <c r="H45" s="105" t="s">
        <v>2814</v>
      </c>
      <c r="I45" s="97" t="s">
        <v>2815</v>
      </c>
      <c r="J45" s="99">
        <v>32229030.460000001</v>
      </c>
      <c r="K45" s="99">
        <v>40000000</v>
      </c>
      <c r="L45" s="99">
        <v>33333333.333333332</v>
      </c>
      <c r="M45" s="99">
        <v>34073495.350000001</v>
      </c>
      <c r="N45" s="99">
        <v>740162.0166666666</v>
      </c>
      <c r="O45" s="99">
        <v>2.2204860499999999</v>
      </c>
      <c r="P45" s="97" t="s">
        <v>2896</v>
      </c>
    </row>
    <row r="46" spans="1:16" ht="21" hidden="1" customHeight="1" x14ac:dyDescent="0.25">
      <c r="A46" s="96">
        <v>44773</v>
      </c>
      <c r="B46" s="97" t="s">
        <v>16</v>
      </c>
      <c r="C46" s="97" t="s">
        <v>2031</v>
      </c>
      <c r="D46" s="97" t="s">
        <v>299</v>
      </c>
      <c r="E46" s="97" t="s">
        <v>300</v>
      </c>
      <c r="F46" s="97" t="s">
        <v>2839</v>
      </c>
      <c r="G46" s="97" t="s">
        <v>2894</v>
      </c>
      <c r="H46" s="105" t="s">
        <v>2816</v>
      </c>
      <c r="I46" s="97" t="s">
        <v>2817</v>
      </c>
      <c r="J46" s="99">
        <v>618455.52</v>
      </c>
      <c r="K46" s="99">
        <v>500000</v>
      </c>
      <c r="L46" s="99">
        <v>416666.66666666669</v>
      </c>
      <c r="M46" s="99">
        <v>287712.90999999997</v>
      </c>
      <c r="N46" s="99">
        <v>-128953.75666666668</v>
      </c>
      <c r="O46" s="99">
        <v>-30.948901599999999</v>
      </c>
      <c r="P46" s="97" t="s">
        <v>2895</v>
      </c>
    </row>
    <row r="47" spans="1:16" ht="21" hidden="1" customHeight="1" x14ac:dyDescent="0.25">
      <c r="A47" s="96">
        <v>44773</v>
      </c>
      <c r="B47" s="97" t="s">
        <v>16</v>
      </c>
      <c r="C47" s="97" t="s">
        <v>2031</v>
      </c>
      <c r="D47" s="97" t="s">
        <v>299</v>
      </c>
      <c r="E47" s="97" t="s">
        <v>300</v>
      </c>
      <c r="F47" s="97" t="s">
        <v>2839</v>
      </c>
      <c r="G47" s="97" t="s">
        <v>2894</v>
      </c>
      <c r="H47" s="105" t="s">
        <v>2818</v>
      </c>
      <c r="I47" s="97" t="s">
        <v>2819</v>
      </c>
      <c r="J47" s="99">
        <v>11479776.77</v>
      </c>
      <c r="K47" s="99">
        <v>25000000</v>
      </c>
      <c r="L47" s="99">
        <v>20833333.333333332</v>
      </c>
      <c r="M47" s="99">
        <v>27035171.199999999</v>
      </c>
      <c r="N47" s="99">
        <v>6201837.8666666662</v>
      </c>
      <c r="O47" s="99">
        <v>29.768821760000002</v>
      </c>
      <c r="P47" s="97" t="s">
        <v>2896</v>
      </c>
    </row>
    <row r="48" spans="1:16" ht="21" hidden="1" customHeight="1" x14ac:dyDescent="0.25">
      <c r="A48" s="96">
        <v>44773</v>
      </c>
      <c r="B48" s="97" t="s">
        <v>16</v>
      </c>
      <c r="C48" s="97" t="s">
        <v>2031</v>
      </c>
      <c r="D48" s="97" t="s">
        <v>299</v>
      </c>
      <c r="E48" s="97" t="s">
        <v>300</v>
      </c>
      <c r="F48" s="97" t="s">
        <v>2839</v>
      </c>
      <c r="G48" s="97" t="s">
        <v>2894</v>
      </c>
      <c r="H48" s="105" t="s">
        <v>2820</v>
      </c>
      <c r="I48" s="97" t="s">
        <v>2821</v>
      </c>
      <c r="J48" s="99">
        <v>168049649.53999999</v>
      </c>
      <c r="K48" s="99">
        <v>183150000</v>
      </c>
      <c r="L48" s="99">
        <v>152625000</v>
      </c>
      <c r="M48" s="99">
        <v>147836516.11000001</v>
      </c>
      <c r="N48" s="99">
        <v>-4788483.8899999997</v>
      </c>
      <c r="O48" s="99">
        <v>-3.137417782145782</v>
      </c>
      <c r="P48" s="97" t="s">
        <v>2895</v>
      </c>
    </row>
    <row r="49" spans="1:16" ht="21" hidden="1" customHeight="1" x14ac:dyDescent="0.25">
      <c r="A49" s="96">
        <v>44773</v>
      </c>
      <c r="B49" s="97" t="s">
        <v>16</v>
      </c>
      <c r="C49" s="97" t="s">
        <v>2031</v>
      </c>
      <c r="D49" s="97" t="s">
        <v>299</v>
      </c>
      <c r="E49" s="97" t="s">
        <v>300</v>
      </c>
      <c r="F49" s="97" t="s">
        <v>2839</v>
      </c>
      <c r="G49" s="97" t="s">
        <v>2894</v>
      </c>
      <c r="H49" s="105" t="s">
        <v>2822</v>
      </c>
      <c r="I49" s="97" t="s">
        <v>2846</v>
      </c>
      <c r="J49" s="99">
        <v>26893268.100000001</v>
      </c>
      <c r="K49" s="99">
        <v>29000000</v>
      </c>
      <c r="L49" s="99">
        <v>24166666.666666664</v>
      </c>
      <c r="M49" s="99">
        <v>22331833.48</v>
      </c>
      <c r="N49" s="99">
        <v>-1834833.1866666665</v>
      </c>
      <c r="O49" s="99">
        <v>-7.5924131862068975</v>
      </c>
      <c r="P49" s="97" t="s">
        <v>2895</v>
      </c>
    </row>
    <row r="50" spans="1:16" ht="21" hidden="1" customHeight="1" x14ac:dyDescent="0.25">
      <c r="A50" s="96">
        <v>44773</v>
      </c>
      <c r="B50" s="97" t="s">
        <v>16</v>
      </c>
      <c r="C50" s="97" t="s">
        <v>2031</v>
      </c>
      <c r="D50" s="97" t="s">
        <v>299</v>
      </c>
      <c r="E50" s="97" t="s">
        <v>300</v>
      </c>
      <c r="F50" s="97" t="s">
        <v>2839</v>
      </c>
      <c r="G50" s="97" t="s">
        <v>2894</v>
      </c>
      <c r="H50" s="105" t="s">
        <v>2823</v>
      </c>
      <c r="I50" s="97" t="s">
        <v>2824</v>
      </c>
      <c r="J50" s="99">
        <v>71231234.939999998</v>
      </c>
      <c r="K50" s="99">
        <v>77052000</v>
      </c>
      <c r="L50" s="99">
        <v>64210000</v>
      </c>
      <c r="M50" s="99">
        <v>65002548.199999996</v>
      </c>
      <c r="N50" s="99">
        <v>792548.2</v>
      </c>
      <c r="O50" s="99">
        <v>1.2343064943155271</v>
      </c>
      <c r="P50" s="97" t="s">
        <v>2896</v>
      </c>
    </row>
    <row r="51" spans="1:16" ht="21" hidden="1" customHeight="1" x14ac:dyDescent="0.25">
      <c r="A51" s="96">
        <v>44773</v>
      </c>
      <c r="B51" s="97" t="s">
        <v>16</v>
      </c>
      <c r="C51" s="97" t="s">
        <v>2031</v>
      </c>
      <c r="D51" s="97" t="s">
        <v>299</v>
      </c>
      <c r="E51" s="97" t="s">
        <v>300</v>
      </c>
      <c r="F51" s="97" t="s">
        <v>2839</v>
      </c>
      <c r="G51" s="97" t="s">
        <v>2894</v>
      </c>
      <c r="H51" s="105" t="s">
        <v>2825</v>
      </c>
      <c r="I51" s="97" t="s">
        <v>2826</v>
      </c>
      <c r="J51" s="99">
        <v>9786746.3300000001</v>
      </c>
      <c r="K51" s="99">
        <v>16600000</v>
      </c>
      <c r="L51" s="99">
        <v>13833333.333333334</v>
      </c>
      <c r="M51" s="99">
        <v>19121953.279999997</v>
      </c>
      <c r="N51" s="99">
        <v>5288619.9466666672</v>
      </c>
      <c r="O51" s="99">
        <v>38.230987566265057</v>
      </c>
      <c r="P51" s="97" t="s">
        <v>2896</v>
      </c>
    </row>
    <row r="52" spans="1:16" ht="21" hidden="1" customHeight="1" x14ac:dyDescent="0.25">
      <c r="A52" s="96">
        <v>44773</v>
      </c>
      <c r="B52" s="97" t="s">
        <v>16</v>
      </c>
      <c r="C52" s="97" t="s">
        <v>2031</v>
      </c>
      <c r="D52" s="97" t="s">
        <v>299</v>
      </c>
      <c r="E52" s="97" t="s">
        <v>300</v>
      </c>
      <c r="F52" s="97" t="s">
        <v>2839</v>
      </c>
      <c r="G52" s="97" t="s">
        <v>2894</v>
      </c>
      <c r="H52" s="105" t="s">
        <v>2827</v>
      </c>
      <c r="I52" s="97" t="s">
        <v>2828</v>
      </c>
      <c r="J52" s="99">
        <v>26655170.239999998</v>
      </c>
      <c r="K52" s="99">
        <v>30050000</v>
      </c>
      <c r="L52" s="99">
        <v>25041666.666666664</v>
      </c>
      <c r="M52" s="99">
        <v>21861172.240000002</v>
      </c>
      <c r="N52" s="99">
        <v>-3180494.4266666668</v>
      </c>
      <c r="O52" s="99">
        <v>-12.700809690515806</v>
      </c>
      <c r="P52" s="97" t="s">
        <v>2895</v>
      </c>
    </row>
    <row r="53" spans="1:16" ht="21" hidden="1" customHeight="1" x14ac:dyDescent="0.25">
      <c r="A53" s="96">
        <v>44773</v>
      </c>
      <c r="B53" s="97" t="s">
        <v>16</v>
      </c>
      <c r="C53" s="97" t="s">
        <v>2031</v>
      </c>
      <c r="D53" s="97" t="s">
        <v>299</v>
      </c>
      <c r="E53" s="97" t="s">
        <v>300</v>
      </c>
      <c r="F53" s="97" t="s">
        <v>2839</v>
      </c>
      <c r="G53" s="97" t="s">
        <v>2894</v>
      </c>
      <c r="H53" s="105" t="s">
        <v>2829</v>
      </c>
      <c r="I53" s="97" t="s">
        <v>2830</v>
      </c>
      <c r="J53" s="99">
        <v>13162408.810000001</v>
      </c>
      <c r="K53" s="99">
        <v>15600000</v>
      </c>
      <c r="L53" s="99">
        <v>13000000</v>
      </c>
      <c r="M53" s="99">
        <v>12602769.700000001</v>
      </c>
      <c r="N53" s="99">
        <v>-397230.3</v>
      </c>
      <c r="O53" s="99">
        <v>-3.0556176923076928</v>
      </c>
      <c r="P53" s="97" t="s">
        <v>2895</v>
      </c>
    </row>
    <row r="54" spans="1:16" ht="21" hidden="1" customHeight="1" x14ac:dyDescent="0.25">
      <c r="A54" s="96">
        <v>44773</v>
      </c>
      <c r="B54" s="97" t="s">
        <v>16</v>
      </c>
      <c r="C54" s="97" t="s">
        <v>2031</v>
      </c>
      <c r="D54" s="97" t="s">
        <v>299</v>
      </c>
      <c r="E54" s="97" t="s">
        <v>300</v>
      </c>
      <c r="F54" s="97" t="s">
        <v>2839</v>
      </c>
      <c r="G54" s="97" t="s">
        <v>2894</v>
      </c>
      <c r="H54" s="105" t="s">
        <v>2831</v>
      </c>
      <c r="I54" s="97" t="s">
        <v>2832</v>
      </c>
      <c r="J54" s="99">
        <v>8122245.6200000001</v>
      </c>
      <c r="K54" s="99">
        <v>9940000</v>
      </c>
      <c r="L54" s="99">
        <v>8283333.333333334</v>
      </c>
      <c r="M54" s="99">
        <v>6734532.0700000003</v>
      </c>
      <c r="N54" s="99">
        <v>-1548801.2633333334</v>
      </c>
      <c r="O54" s="99">
        <v>-18.697801971830984</v>
      </c>
      <c r="P54" s="97" t="s">
        <v>2895</v>
      </c>
    </row>
    <row r="55" spans="1:16" ht="21" hidden="1" customHeight="1" x14ac:dyDescent="0.25">
      <c r="A55" s="96">
        <v>44773</v>
      </c>
      <c r="B55" s="97" t="s">
        <v>16</v>
      </c>
      <c r="C55" s="97" t="s">
        <v>2031</v>
      </c>
      <c r="D55" s="97" t="s">
        <v>299</v>
      </c>
      <c r="E55" s="97" t="s">
        <v>300</v>
      </c>
      <c r="F55" s="97" t="s">
        <v>2839</v>
      </c>
      <c r="G55" s="97" t="s">
        <v>2894</v>
      </c>
      <c r="H55" s="105" t="s">
        <v>2833</v>
      </c>
      <c r="I55" s="97" t="s">
        <v>2834</v>
      </c>
      <c r="J55" s="99">
        <v>46167094.700000003</v>
      </c>
      <c r="K55" s="99">
        <v>46320000</v>
      </c>
      <c r="L55" s="99">
        <v>38600000</v>
      </c>
      <c r="M55" s="99">
        <v>40814608.57</v>
      </c>
      <c r="N55" s="99">
        <v>2214608.5699999998</v>
      </c>
      <c r="O55" s="99">
        <v>5.737327901554405</v>
      </c>
      <c r="P55" s="97" t="s">
        <v>2896</v>
      </c>
    </row>
    <row r="56" spans="1:16" ht="21" hidden="1" customHeight="1" x14ac:dyDescent="0.25">
      <c r="A56" s="96">
        <v>44773</v>
      </c>
      <c r="B56" s="97" t="s">
        <v>16</v>
      </c>
      <c r="C56" s="97" t="s">
        <v>2031</v>
      </c>
      <c r="D56" s="97" t="s">
        <v>299</v>
      </c>
      <c r="E56" s="97" t="s">
        <v>300</v>
      </c>
      <c r="F56" s="97" t="s">
        <v>2839</v>
      </c>
      <c r="G56" s="97" t="s">
        <v>2894</v>
      </c>
      <c r="H56" s="105" t="s">
        <v>2835</v>
      </c>
      <c r="I56" s="97" t="s">
        <v>2836</v>
      </c>
      <c r="J56" s="99">
        <v>85338.54</v>
      </c>
      <c r="K56" s="99">
        <v>225000</v>
      </c>
      <c r="L56" s="99">
        <v>187500</v>
      </c>
      <c r="M56" s="99">
        <v>141806.53</v>
      </c>
      <c r="N56" s="99">
        <v>-45693.47</v>
      </c>
      <c r="O56" s="99">
        <v>-24.369850666666665</v>
      </c>
      <c r="P56" s="97" t="s">
        <v>2895</v>
      </c>
    </row>
    <row r="57" spans="1:16" ht="21" hidden="1" customHeight="1" x14ac:dyDescent="0.25">
      <c r="A57" s="96">
        <v>44773</v>
      </c>
      <c r="B57" s="97" t="s">
        <v>16</v>
      </c>
      <c r="C57" s="97" t="s">
        <v>2031</v>
      </c>
      <c r="D57" s="97" t="s">
        <v>299</v>
      </c>
      <c r="E57" s="97" t="s">
        <v>300</v>
      </c>
      <c r="F57" s="97" t="s">
        <v>2839</v>
      </c>
      <c r="G57" s="97" t="s">
        <v>2894</v>
      </c>
      <c r="H57" s="105" t="s">
        <v>2837</v>
      </c>
      <c r="I57" s="97" t="s">
        <v>2838</v>
      </c>
      <c r="J57" s="99">
        <v>12082263.960000001</v>
      </c>
      <c r="K57" s="99">
        <v>13360000</v>
      </c>
      <c r="L57" s="99">
        <v>11133333.333333334</v>
      </c>
      <c r="M57" s="99">
        <v>9833726.4199999999</v>
      </c>
      <c r="N57" s="99">
        <v>-1299606.9133333333</v>
      </c>
      <c r="O57" s="99">
        <v>-11.673115988023952</v>
      </c>
      <c r="P57" s="97" t="s">
        <v>2895</v>
      </c>
    </row>
    <row r="58" spans="1:16" ht="21" hidden="1" customHeight="1" x14ac:dyDescent="0.25">
      <c r="A58" s="96">
        <v>44773</v>
      </c>
      <c r="B58" s="97" t="s">
        <v>16</v>
      </c>
      <c r="C58" s="97" t="s">
        <v>2031</v>
      </c>
      <c r="D58" s="97" t="s">
        <v>299</v>
      </c>
      <c r="E58" s="97" t="s">
        <v>300</v>
      </c>
      <c r="F58" s="97" t="s">
        <v>2839</v>
      </c>
      <c r="G58" s="97" t="s">
        <v>2894</v>
      </c>
      <c r="H58" s="105" t="s">
        <v>2872</v>
      </c>
      <c r="I58" s="97" t="s">
        <v>2873</v>
      </c>
      <c r="J58" s="99">
        <v>4022.66</v>
      </c>
      <c r="K58" s="99">
        <v>210000</v>
      </c>
      <c r="L58" s="99">
        <v>175000</v>
      </c>
      <c r="M58" s="99">
        <v>1029366.23</v>
      </c>
      <c r="N58" s="99">
        <v>854366.23</v>
      </c>
      <c r="O58" s="99">
        <v>488.20927428571429</v>
      </c>
      <c r="P58" s="97" t="s">
        <v>2896</v>
      </c>
    </row>
    <row r="59" spans="1:16" ht="21" hidden="1" customHeight="1" x14ac:dyDescent="0.25">
      <c r="A59" s="96">
        <v>44773</v>
      </c>
      <c r="B59" s="97" t="s">
        <v>16</v>
      </c>
      <c r="C59" s="97" t="s">
        <v>2031</v>
      </c>
      <c r="D59" s="97" t="s">
        <v>299</v>
      </c>
      <c r="E59" s="97" t="s">
        <v>300</v>
      </c>
      <c r="F59" s="97" t="s">
        <v>2897</v>
      </c>
      <c r="G59" s="97" t="s">
        <v>1944</v>
      </c>
      <c r="H59" s="106" t="s">
        <v>2852</v>
      </c>
      <c r="I59" s="97" t="s">
        <v>2898</v>
      </c>
      <c r="J59" s="99">
        <v>19747818.43</v>
      </c>
      <c r="K59" s="99">
        <v>19747818.43</v>
      </c>
      <c r="L59" s="99">
        <v>16456515.358333332</v>
      </c>
      <c r="M59" s="99">
        <v>150585867.51000002</v>
      </c>
      <c r="N59" s="99">
        <v>134129352.15166666</v>
      </c>
      <c r="O59" s="99">
        <v>815.05318246943182</v>
      </c>
      <c r="P59" s="97" t="s">
        <v>2895</v>
      </c>
    </row>
    <row r="60" spans="1:16" ht="21" hidden="1" customHeight="1" x14ac:dyDescent="0.25">
      <c r="A60" s="96">
        <v>44773</v>
      </c>
      <c r="B60" s="97" t="s">
        <v>16</v>
      </c>
      <c r="C60" s="97" t="s">
        <v>2031</v>
      </c>
      <c r="D60" s="97" t="s">
        <v>299</v>
      </c>
      <c r="E60" s="97" t="s">
        <v>300</v>
      </c>
      <c r="F60" s="97" t="s">
        <v>2899</v>
      </c>
      <c r="G60" s="97" t="s">
        <v>1944</v>
      </c>
      <c r="H60" s="106" t="s">
        <v>2853</v>
      </c>
      <c r="I60" s="97" t="s">
        <v>2900</v>
      </c>
      <c r="J60" s="99">
        <v>132337869.84999999</v>
      </c>
      <c r="K60" s="99">
        <v>132337869.84999999</v>
      </c>
      <c r="L60" s="99">
        <v>110281558.20833334</v>
      </c>
      <c r="M60" s="99">
        <v>133747012.08</v>
      </c>
      <c r="N60" s="99">
        <v>23465453.871666666</v>
      </c>
      <c r="O60" s="99">
        <v>21.277767790819553</v>
      </c>
      <c r="P60" s="97" t="s">
        <v>2895</v>
      </c>
    </row>
    <row r="61" spans="1:16" ht="21" hidden="1" customHeight="1" x14ac:dyDescent="0.25">
      <c r="A61" s="96">
        <v>44773</v>
      </c>
      <c r="B61" s="97" t="s">
        <v>16</v>
      </c>
      <c r="C61" s="97" t="s">
        <v>2031</v>
      </c>
      <c r="D61" s="97" t="s">
        <v>299</v>
      </c>
      <c r="E61" s="97" t="s">
        <v>300</v>
      </c>
      <c r="F61" s="97" t="s">
        <v>2899</v>
      </c>
      <c r="G61" s="97" t="s">
        <v>1944</v>
      </c>
      <c r="H61" s="106" t="s">
        <v>2854</v>
      </c>
      <c r="I61" s="97" t="s">
        <v>2901</v>
      </c>
      <c r="J61" s="99">
        <v>208984727.46000001</v>
      </c>
      <c r="K61" s="99">
        <v>-208984727.46000001</v>
      </c>
      <c r="L61" s="99">
        <v>-174153939.55000001</v>
      </c>
      <c r="M61" s="99">
        <v>-129992428.61999999</v>
      </c>
      <c r="N61" s="99">
        <v>44161510.93</v>
      </c>
      <c r="O61" s="99">
        <v>-25.357744443858032</v>
      </c>
      <c r="P61" s="97" t="s">
        <v>2895</v>
      </c>
    </row>
    <row r="62" spans="1:16" ht="21" hidden="1" customHeight="1" x14ac:dyDescent="0.25">
      <c r="A62" s="96">
        <v>44773</v>
      </c>
      <c r="B62" s="97" t="s">
        <v>16</v>
      </c>
      <c r="C62" s="97" t="s">
        <v>2019</v>
      </c>
      <c r="D62" s="97" t="s">
        <v>461</v>
      </c>
      <c r="E62" s="97" t="s">
        <v>462</v>
      </c>
      <c r="F62" s="97" t="s">
        <v>2811</v>
      </c>
      <c r="G62" s="97" t="s">
        <v>2894</v>
      </c>
      <c r="H62" s="106" t="s">
        <v>2790</v>
      </c>
      <c r="I62" s="97" t="s">
        <v>2791</v>
      </c>
      <c r="J62" s="99">
        <v>40998043.640000001</v>
      </c>
      <c r="K62" s="99">
        <v>57947995.369999997</v>
      </c>
      <c r="L62" s="99">
        <v>48289996.141666673</v>
      </c>
      <c r="M62" s="99">
        <v>52183428.609999977</v>
      </c>
      <c r="N62" s="99">
        <v>3893432.4683333333</v>
      </c>
      <c r="O62" s="99">
        <v>8.0626067082534174</v>
      </c>
      <c r="P62" s="97" t="s">
        <v>2895</v>
      </c>
    </row>
    <row r="63" spans="1:16" ht="21" hidden="1" customHeight="1" x14ac:dyDescent="0.25">
      <c r="A63" s="96">
        <v>44773</v>
      </c>
      <c r="B63" s="97" t="s">
        <v>16</v>
      </c>
      <c r="C63" s="97" t="s">
        <v>2019</v>
      </c>
      <c r="D63" s="97" t="s">
        <v>461</v>
      </c>
      <c r="E63" s="97" t="s">
        <v>462</v>
      </c>
      <c r="F63" s="97" t="s">
        <v>2811</v>
      </c>
      <c r="G63" s="97" t="s">
        <v>2894</v>
      </c>
      <c r="H63" s="106" t="s">
        <v>2792</v>
      </c>
      <c r="I63" s="97" t="s">
        <v>2793</v>
      </c>
      <c r="J63" s="99">
        <v>401466.66</v>
      </c>
      <c r="K63" s="99">
        <v>408100</v>
      </c>
      <c r="L63" s="99">
        <v>340083.33333333337</v>
      </c>
      <c r="M63" s="99">
        <v>255300</v>
      </c>
      <c r="N63" s="99">
        <v>-84783.333333333343</v>
      </c>
      <c r="O63" s="99">
        <v>-24.930164175447192</v>
      </c>
      <c r="P63" s="97" t="s">
        <v>2896</v>
      </c>
    </row>
    <row r="64" spans="1:16" ht="21" hidden="1" customHeight="1" x14ac:dyDescent="0.25">
      <c r="A64" s="96">
        <v>44773</v>
      </c>
      <c r="B64" s="97" t="s">
        <v>16</v>
      </c>
      <c r="C64" s="97" t="s">
        <v>2019</v>
      </c>
      <c r="D64" s="97" t="s">
        <v>461</v>
      </c>
      <c r="E64" s="97" t="s">
        <v>462</v>
      </c>
      <c r="F64" s="97" t="s">
        <v>2811</v>
      </c>
      <c r="G64" s="97" t="s">
        <v>2894</v>
      </c>
      <c r="H64" s="106" t="s">
        <v>2794</v>
      </c>
      <c r="I64" s="97" t="s">
        <v>2795</v>
      </c>
      <c r="J64" s="99">
        <v>199728</v>
      </c>
      <c r="K64" s="99">
        <v>949000</v>
      </c>
      <c r="L64" s="99">
        <v>790833.33333333337</v>
      </c>
      <c r="M64" s="99">
        <v>548332.25</v>
      </c>
      <c r="N64" s="99">
        <v>-242501.08333333334</v>
      </c>
      <c r="O64" s="99">
        <v>-30.663993677555322</v>
      </c>
      <c r="P64" s="97" t="s">
        <v>2896</v>
      </c>
    </row>
    <row r="65" spans="1:16" ht="21" hidden="1" customHeight="1" x14ac:dyDescent="0.25">
      <c r="A65" s="96">
        <v>44773</v>
      </c>
      <c r="B65" s="97" t="s">
        <v>16</v>
      </c>
      <c r="C65" s="97" t="s">
        <v>2019</v>
      </c>
      <c r="D65" s="97" t="s">
        <v>461</v>
      </c>
      <c r="E65" s="97" t="s">
        <v>462</v>
      </c>
      <c r="F65" s="97" t="s">
        <v>2811</v>
      </c>
      <c r="G65" s="97" t="s">
        <v>2894</v>
      </c>
      <c r="H65" s="106" t="s">
        <v>2865</v>
      </c>
      <c r="I65" s="97" t="s">
        <v>2796</v>
      </c>
      <c r="J65" s="99">
        <v>867317.85</v>
      </c>
      <c r="K65" s="99">
        <v>1656720</v>
      </c>
      <c r="L65" s="99">
        <v>1380600</v>
      </c>
      <c r="M65" s="99">
        <v>1168431.5899999999</v>
      </c>
      <c r="N65" s="99">
        <v>-212168.41</v>
      </c>
      <c r="O65" s="99">
        <v>-15.367840793857741</v>
      </c>
      <c r="P65" s="97" t="s">
        <v>2896</v>
      </c>
    </row>
    <row r="66" spans="1:16" ht="21" hidden="1" customHeight="1" x14ac:dyDescent="0.25">
      <c r="A66" s="96">
        <v>44773</v>
      </c>
      <c r="B66" s="97" t="s">
        <v>16</v>
      </c>
      <c r="C66" s="97" t="s">
        <v>2019</v>
      </c>
      <c r="D66" s="97" t="s">
        <v>461</v>
      </c>
      <c r="E66" s="97" t="s">
        <v>462</v>
      </c>
      <c r="F66" s="97" t="s">
        <v>2811</v>
      </c>
      <c r="G66" s="97" t="s">
        <v>2894</v>
      </c>
      <c r="H66" s="106" t="s">
        <v>2797</v>
      </c>
      <c r="I66" s="97" t="s">
        <v>2798</v>
      </c>
      <c r="J66" s="99">
        <v>5667220.5999999996</v>
      </c>
      <c r="K66" s="99">
        <v>8279602</v>
      </c>
      <c r="L66" s="99">
        <v>6899668.333333333</v>
      </c>
      <c r="M66" s="99">
        <v>6443124.1200000001</v>
      </c>
      <c r="N66" s="99">
        <v>-456544.21333333338</v>
      </c>
      <c r="O66" s="99">
        <v>-6.6169008606935451</v>
      </c>
      <c r="P66" s="97" t="s">
        <v>2896</v>
      </c>
    </row>
    <row r="67" spans="1:16" ht="21" hidden="1" customHeight="1" x14ac:dyDescent="0.25">
      <c r="A67" s="96">
        <v>44773</v>
      </c>
      <c r="B67" s="97" t="s">
        <v>16</v>
      </c>
      <c r="C67" s="97" t="s">
        <v>2019</v>
      </c>
      <c r="D67" s="97" t="s">
        <v>461</v>
      </c>
      <c r="E67" s="97" t="s">
        <v>462</v>
      </c>
      <c r="F67" s="97" t="s">
        <v>2811</v>
      </c>
      <c r="G67" s="97" t="s">
        <v>2894</v>
      </c>
      <c r="H67" s="106" t="s">
        <v>2799</v>
      </c>
      <c r="I67" s="97" t="s">
        <v>2800</v>
      </c>
      <c r="J67" s="99">
        <v>3860633.72</v>
      </c>
      <c r="K67" s="99">
        <v>29723597</v>
      </c>
      <c r="L67" s="99">
        <v>24769664.166666668</v>
      </c>
      <c r="M67" s="99">
        <v>25665705.789999995</v>
      </c>
      <c r="N67" s="99">
        <v>896041.62333333329</v>
      </c>
      <c r="O67" s="99">
        <v>3.6174960520424229</v>
      </c>
      <c r="P67" s="97" t="s">
        <v>2895</v>
      </c>
    </row>
    <row r="68" spans="1:16" ht="21" hidden="1" customHeight="1" x14ac:dyDescent="0.25">
      <c r="A68" s="96">
        <v>44773</v>
      </c>
      <c r="B68" s="97" t="s">
        <v>16</v>
      </c>
      <c r="C68" s="97" t="s">
        <v>2019</v>
      </c>
      <c r="D68" s="97" t="s">
        <v>461</v>
      </c>
      <c r="E68" s="97" t="s">
        <v>462</v>
      </c>
      <c r="F68" s="97" t="s">
        <v>2811</v>
      </c>
      <c r="G68" s="97" t="s">
        <v>2894</v>
      </c>
      <c r="H68" s="106" t="s">
        <v>2801</v>
      </c>
      <c r="I68" s="97" t="s">
        <v>2802</v>
      </c>
      <c r="J68" s="99">
        <v>24885.33</v>
      </c>
      <c r="K68" s="99">
        <v>16400</v>
      </c>
      <c r="L68" s="99">
        <v>13666.666666666668</v>
      </c>
      <c r="M68" s="99">
        <v>18824</v>
      </c>
      <c r="N68" s="99">
        <v>5157.3333333333339</v>
      </c>
      <c r="O68" s="99">
        <v>37.736585365853657</v>
      </c>
      <c r="P68" s="97" t="s">
        <v>2895</v>
      </c>
    </row>
    <row r="69" spans="1:16" ht="21" hidden="1" customHeight="1" x14ac:dyDescent="0.25">
      <c r="A69" s="96">
        <v>44773</v>
      </c>
      <c r="B69" s="97" t="s">
        <v>16</v>
      </c>
      <c r="C69" s="97" t="s">
        <v>2019</v>
      </c>
      <c r="D69" s="97" t="s">
        <v>461</v>
      </c>
      <c r="E69" s="97" t="s">
        <v>462</v>
      </c>
      <c r="F69" s="97" t="s">
        <v>2811</v>
      </c>
      <c r="G69" s="97" t="s">
        <v>2894</v>
      </c>
      <c r="H69" s="106" t="s">
        <v>2803</v>
      </c>
      <c r="I69" s="97" t="s">
        <v>2804</v>
      </c>
      <c r="J69" s="99">
        <v>4850589.0599999996</v>
      </c>
      <c r="K69" s="99">
        <v>4453940</v>
      </c>
      <c r="L69" s="99">
        <v>3711616.6666666665</v>
      </c>
      <c r="M69" s="99">
        <v>3762627.05</v>
      </c>
      <c r="N69" s="99">
        <v>51010.383333333331</v>
      </c>
      <c r="O69" s="99">
        <v>1.3743440639074618</v>
      </c>
      <c r="P69" s="97" t="s">
        <v>2895</v>
      </c>
    </row>
    <row r="70" spans="1:16" ht="21" hidden="1" customHeight="1" x14ac:dyDescent="0.25">
      <c r="A70" s="96">
        <v>44773</v>
      </c>
      <c r="B70" s="97" t="s">
        <v>16</v>
      </c>
      <c r="C70" s="97" t="s">
        <v>2019</v>
      </c>
      <c r="D70" s="97" t="s">
        <v>461</v>
      </c>
      <c r="E70" s="97" t="s">
        <v>462</v>
      </c>
      <c r="F70" s="97" t="s">
        <v>2811</v>
      </c>
      <c r="G70" s="97" t="s">
        <v>2894</v>
      </c>
      <c r="H70" s="106" t="s">
        <v>2805</v>
      </c>
      <c r="I70" s="97" t="s">
        <v>2806</v>
      </c>
      <c r="J70" s="99">
        <v>49567172</v>
      </c>
      <c r="K70" s="99">
        <v>50888600</v>
      </c>
      <c r="L70" s="99">
        <v>42407166.666666664</v>
      </c>
      <c r="M70" s="99">
        <v>41975804.890000001</v>
      </c>
      <c r="N70" s="99">
        <v>-431361.77666666667</v>
      </c>
      <c r="O70" s="99">
        <v>-1.017190749991157</v>
      </c>
      <c r="P70" s="97" t="s">
        <v>2896</v>
      </c>
    </row>
    <row r="71" spans="1:16" ht="21" hidden="1" customHeight="1" x14ac:dyDescent="0.25">
      <c r="A71" s="96">
        <v>44773</v>
      </c>
      <c r="B71" s="97" t="s">
        <v>16</v>
      </c>
      <c r="C71" s="97" t="s">
        <v>2019</v>
      </c>
      <c r="D71" s="97" t="s">
        <v>461</v>
      </c>
      <c r="E71" s="97" t="s">
        <v>462</v>
      </c>
      <c r="F71" s="97" t="s">
        <v>2811</v>
      </c>
      <c r="G71" s="97" t="s">
        <v>2894</v>
      </c>
      <c r="H71" s="106" t="s">
        <v>2807</v>
      </c>
      <c r="I71" s="97" t="s">
        <v>2808</v>
      </c>
      <c r="J71" s="99">
        <v>10301123.039999999</v>
      </c>
      <c r="K71" s="99">
        <v>23520730</v>
      </c>
      <c r="L71" s="99">
        <v>19600608.333333332</v>
      </c>
      <c r="M71" s="99">
        <v>24723503.100000001</v>
      </c>
      <c r="N71" s="99">
        <v>5122894.7666666666</v>
      </c>
      <c r="O71" s="99">
        <v>26.136406990769416</v>
      </c>
      <c r="P71" s="97" t="s">
        <v>2895</v>
      </c>
    </row>
    <row r="72" spans="1:16" ht="21" hidden="1" customHeight="1" x14ac:dyDescent="0.25">
      <c r="A72" s="96">
        <v>44773</v>
      </c>
      <c r="B72" s="97" t="s">
        <v>16</v>
      </c>
      <c r="C72" s="97" t="s">
        <v>2019</v>
      </c>
      <c r="D72" s="97" t="s">
        <v>461</v>
      </c>
      <c r="E72" s="97" t="s">
        <v>462</v>
      </c>
      <c r="F72" s="97" t="s">
        <v>2811</v>
      </c>
      <c r="G72" s="97" t="s">
        <v>2894</v>
      </c>
      <c r="H72" s="106" t="s">
        <v>2870</v>
      </c>
      <c r="I72" s="97" t="s">
        <v>2871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100"/>
      <c r="P72" s="97" t="s">
        <v>2895</v>
      </c>
    </row>
    <row r="73" spans="1:16" ht="21" hidden="1" customHeight="1" x14ac:dyDescent="0.25">
      <c r="A73" s="96">
        <v>44773</v>
      </c>
      <c r="B73" s="97" t="s">
        <v>16</v>
      </c>
      <c r="C73" s="97" t="s">
        <v>2019</v>
      </c>
      <c r="D73" s="97" t="s">
        <v>461</v>
      </c>
      <c r="E73" s="97" t="s">
        <v>462</v>
      </c>
      <c r="F73" s="97" t="s">
        <v>2811</v>
      </c>
      <c r="G73" s="97" t="s">
        <v>2894</v>
      </c>
      <c r="H73" s="106" t="s">
        <v>2809</v>
      </c>
      <c r="I73" s="97" t="s">
        <v>2810</v>
      </c>
      <c r="J73" s="99">
        <v>2447694.6800000002</v>
      </c>
      <c r="K73" s="99">
        <v>3402114.57</v>
      </c>
      <c r="L73" s="99">
        <v>2835095.4750000001</v>
      </c>
      <c r="M73" s="99">
        <v>3402114.57</v>
      </c>
      <c r="N73" s="99">
        <v>567019.09499999997</v>
      </c>
      <c r="O73" s="99">
        <v>20</v>
      </c>
      <c r="P73" s="97" t="s">
        <v>2895</v>
      </c>
    </row>
    <row r="74" spans="1:16" ht="21" hidden="1" customHeight="1" x14ac:dyDescent="0.25">
      <c r="A74" s="96">
        <v>44773</v>
      </c>
      <c r="B74" s="97" t="s">
        <v>16</v>
      </c>
      <c r="C74" s="97" t="s">
        <v>2019</v>
      </c>
      <c r="D74" s="97" t="s">
        <v>461</v>
      </c>
      <c r="E74" s="97" t="s">
        <v>462</v>
      </c>
      <c r="F74" s="97" t="s">
        <v>2839</v>
      </c>
      <c r="G74" s="97" t="s">
        <v>2894</v>
      </c>
      <c r="H74" s="104" t="s">
        <v>2812</v>
      </c>
      <c r="I74" s="97" t="s">
        <v>2813</v>
      </c>
      <c r="J74" s="99">
        <v>10825971.16</v>
      </c>
      <c r="K74" s="99">
        <v>11125940.73</v>
      </c>
      <c r="L74" s="99">
        <v>9271617.2750000004</v>
      </c>
      <c r="M74" s="99">
        <v>9349767.4700000007</v>
      </c>
      <c r="N74" s="99">
        <v>78150.195000000007</v>
      </c>
      <c r="O74" s="99">
        <v>0.84289712012514029</v>
      </c>
      <c r="P74" s="97" t="s">
        <v>2896</v>
      </c>
    </row>
    <row r="75" spans="1:16" ht="21" hidden="1" customHeight="1" x14ac:dyDescent="0.25">
      <c r="A75" s="96">
        <v>44773</v>
      </c>
      <c r="B75" s="97" t="s">
        <v>16</v>
      </c>
      <c r="C75" s="97" t="s">
        <v>2019</v>
      </c>
      <c r="D75" s="97" t="s">
        <v>461</v>
      </c>
      <c r="E75" s="97" t="s">
        <v>462</v>
      </c>
      <c r="F75" s="97" t="s">
        <v>2839</v>
      </c>
      <c r="G75" s="97" t="s">
        <v>2894</v>
      </c>
      <c r="H75" s="104" t="s">
        <v>2814</v>
      </c>
      <c r="I75" s="97" t="s">
        <v>2815</v>
      </c>
      <c r="J75" s="99">
        <v>3229749.42</v>
      </c>
      <c r="K75" s="99">
        <v>4412076.49</v>
      </c>
      <c r="L75" s="99">
        <v>3676730.4083333332</v>
      </c>
      <c r="M75" s="99">
        <v>3560386.14</v>
      </c>
      <c r="N75" s="99">
        <v>-116344.26833333333</v>
      </c>
      <c r="O75" s="99">
        <v>-3.1643404713502599</v>
      </c>
      <c r="P75" s="97" t="s">
        <v>2895</v>
      </c>
    </row>
    <row r="76" spans="1:16" ht="21" hidden="1" customHeight="1" x14ac:dyDescent="0.25">
      <c r="A76" s="96">
        <v>44773</v>
      </c>
      <c r="B76" s="97" t="s">
        <v>16</v>
      </c>
      <c r="C76" s="97" t="s">
        <v>2019</v>
      </c>
      <c r="D76" s="97" t="s">
        <v>461</v>
      </c>
      <c r="E76" s="97" t="s">
        <v>462</v>
      </c>
      <c r="F76" s="97" t="s">
        <v>2839</v>
      </c>
      <c r="G76" s="97" t="s">
        <v>2894</v>
      </c>
      <c r="H76" s="104" t="s">
        <v>2816</v>
      </c>
      <c r="I76" s="97" t="s">
        <v>2817</v>
      </c>
      <c r="J76" s="99">
        <v>277522.34000000003</v>
      </c>
      <c r="K76" s="99">
        <v>894011.73</v>
      </c>
      <c r="L76" s="99">
        <v>745009.77500000002</v>
      </c>
      <c r="M76" s="99">
        <v>316100.21000000002</v>
      </c>
      <c r="N76" s="99">
        <v>-428909.565</v>
      </c>
      <c r="O76" s="99">
        <v>-57.570998313411394</v>
      </c>
      <c r="P76" s="97" t="s">
        <v>2895</v>
      </c>
    </row>
    <row r="77" spans="1:16" ht="21" hidden="1" customHeight="1" x14ac:dyDescent="0.25">
      <c r="A77" s="96">
        <v>44773</v>
      </c>
      <c r="B77" s="97" t="s">
        <v>16</v>
      </c>
      <c r="C77" s="97" t="s">
        <v>2019</v>
      </c>
      <c r="D77" s="97" t="s">
        <v>461</v>
      </c>
      <c r="E77" s="97" t="s">
        <v>462</v>
      </c>
      <c r="F77" s="97" t="s">
        <v>2839</v>
      </c>
      <c r="G77" s="97" t="s">
        <v>2894</v>
      </c>
      <c r="H77" s="104" t="s">
        <v>2818</v>
      </c>
      <c r="I77" s="97" t="s">
        <v>2819</v>
      </c>
      <c r="J77" s="99">
        <v>2918443.33</v>
      </c>
      <c r="K77" s="99">
        <v>5523338</v>
      </c>
      <c r="L77" s="99">
        <v>4602781.666666667</v>
      </c>
      <c r="M77" s="99">
        <v>6947085</v>
      </c>
      <c r="N77" s="99">
        <v>2344303.3333333335</v>
      </c>
      <c r="O77" s="99">
        <v>50.932316653443984</v>
      </c>
      <c r="P77" s="97" t="s">
        <v>2896</v>
      </c>
    </row>
    <row r="78" spans="1:16" ht="21" hidden="1" customHeight="1" x14ac:dyDescent="0.25">
      <c r="A78" s="96">
        <v>44773</v>
      </c>
      <c r="B78" s="97" t="s">
        <v>16</v>
      </c>
      <c r="C78" s="97" t="s">
        <v>2019</v>
      </c>
      <c r="D78" s="97" t="s">
        <v>461</v>
      </c>
      <c r="E78" s="97" t="s">
        <v>462</v>
      </c>
      <c r="F78" s="97" t="s">
        <v>2839</v>
      </c>
      <c r="G78" s="97" t="s">
        <v>2894</v>
      </c>
      <c r="H78" s="104" t="s">
        <v>2820</v>
      </c>
      <c r="I78" s="97" t="s">
        <v>2821</v>
      </c>
      <c r="J78" s="99">
        <v>49567569.329999998</v>
      </c>
      <c r="K78" s="99">
        <v>50888600</v>
      </c>
      <c r="L78" s="99">
        <v>42407166.666666664</v>
      </c>
      <c r="M78" s="99">
        <v>41971776.890000001</v>
      </c>
      <c r="N78" s="99">
        <v>-435389.77666666667</v>
      </c>
      <c r="O78" s="99">
        <v>-1.026689144523528</v>
      </c>
      <c r="P78" s="97" t="s">
        <v>2895</v>
      </c>
    </row>
    <row r="79" spans="1:16" ht="21" hidden="1" customHeight="1" x14ac:dyDescent="0.25">
      <c r="A79" s="96">
        <v>44773</v>
      </c>
      <c r="B79" s="97" t="s">
        <v>16</v>
      </c>
      <c r="C79" s="97" t="s">
        <v>2019</v>
      </c>
      <c r="D79" s="97" t="s">
        <v>461</v>
      </c>
      <c r="E79" s="97" t="s">
        <v>462</v>
      </c>
      <c r="F79" s="97" t="s">
        <v>2839</v>
      </c>
      <c r="G79" s="97" t="s">
        <v>2894</v>
      </c>
      <c r="H79" s="104" t="s">
        <v>2822</v>
      </c>
      <c r="I79" s="97" t="s">
        <v>2846</v>
      </c>
      <c r="J79" s="99">
        <v>6713504</v>
      </c>
      <c r="K79" s="99">
        <v>6734460</v>
      </c>
      <c r="L79" s="99">
        <v>5612050</v>
      </c>
      <c r="M79" s="99">
        <v>5715409.7999999998</v>
      </c>
      <c r="N79" s="99">
        <v>103359.8</v>
      </c>
      <c r="O79" s="99">
        <v>1.8417476679644693</v>
      </c>
      <c r="P79" s="97" t="s">
        <v>2896</v>
      </c>
    </row>
    <row r="80" spans="1:16" ht="21" hidden="1" customHeight="1" x14ac:dyDescent="0.25">
      <c r="A80" s="96">
        <v>44773</v>
      </c>
      <c r="B80" s="97" t="s">
        <v>16</v>
      </c>
      <c r="C80" s="97" t="s">
        <v>2019</v>
      </c>
      <c r="D80" s="97" t="s">
        <v>461</v>
      </c>
      <c r="E80" s="97" t="s">
        <v>462</v>
      </c>
      <c r="F80" s="97" t="s">
        <v>2839</v>
      </c>
      <c r="G80" s="97" t="s">
        <v>2894</v>
      </c>
      <c r="H80" s="104" t="s">
        <v>2823</v>
      </c>
      <c r="I80" s="97" t="s">
        <v>2824</v>
      </c>
      <c r="J80" s="99">
        <v>13828689</v>
      </c>
      <c r="K80" s="99">
        <v>30588142</v>
      </c>
      <c r="L80" s="99">
        <v>25490118.333333336</v>
      </c>
      <c r="M80" s="99">
        <v>25659052</v>
      </c>
      <c r="N80" s="99">
        <v>168933.66666666669</v>
      </c>
      <c r="O80" s="99">
        <v>0.66274179059323057</v>
      </c>
      <c r="P80" s="97" t="s">
        <v>2896</v>
      </c>
    </row>
    <row r="81" spans="1:16" ht="21" hidden="1" customHeight="1" x14ac:dyDescent="0.25">
      <c r="A81" s="96">
        <v>44773</v>
      </c>
      <c r="B81" s="97" t="s">
        <v>16</v>
      </c>
      <c r="C81" s="97" t="s">
        <v>2019</v>
      </c>
      <c r="D81" s="97" t="s">
        <v>461</v>
      </c>
      <c r="E81" s="97" t="s">
        <v>462</v>
      </c>
      <c r="F81" s="97" t="s">
        <v>2839</v>
      </c>
      <c r="G81" s="97" t="s">
        <v>2894</v>
      </c>
      <c r="H81" s="104" t="s">
        <v>2825</v>
      </c>
      <c r="I81" s="97" t="s">
        <v>2826</v>
      </c>
      <c r="J81" s="99">
        <v>2859208.26</v>
      </c>
      <c r="K81" s="99">
        <v>4182752</v>
      </c>
      <c r="L81" s="99">
        <v>3485626.6666666665</v>
      </c>
      <c r="M81" s="99">
        <v>3161421.9699999997</v>
      </c>
      <c r="N81" s="99">
        <v>-324204.69666666666</v>
      </c>
      <c r="O81" s="99">
        <v>-9.3011882129277552</v>
      </c>
      <c r="P81" s="97" t="s">
        <v>2895</v>
      </c>
    </row>
    <row r="82" spans="1:16" ht="21" hidden="1" customHeight="1" x14ac:dyDescent="0.25">
      <c r="A82" s="96">
        <v>44773</v>
      </c>
      <c r="B82" s="97" t="s">
        <v>16</v>
      </c>
      <c r="C82" s="97" t="s">
        <v>2019</v>
      </c>
      <c r="D82" s="97" t="s">
        <v>461</v>
      </c>
      <c r="E82" s="97" t="s">
        <v>462</v>
      </c>
      <c r="F82" s="97" t="s">
        <v>2839</v>
      </c>
      <c r="G82" s="97" t="s">
        <v>2894</v>
      </c>
      <c r="H82" s="104" t="s">
        <v>2827</v>
      </c>
      <c r="I82" s="97" t="s">
        <v>2828</v>
      </c>
      <c r="J82" s="99">
        <v>3384581.76</v>
      </c>
      <c r="K82" s="99">
        <v>7030552</v>
      </c>
      <c r="L82" s="99">
        <v>5858793.333333333</v>
      </c>
      <c r="M82" s="99">
        <v>5701746.79</v>
      </c>
      <c r="N82" s="99">
        <v>-157046.54333333333</v>
      </c>
      <c r="O82" s="99">
        <v>-2.6805271051263113</v>
      </c>
      <c r="P82" s="97" t="s">
        <v>2895</v>
      </c>
    </row>
    <row r="83" spans="1:16" ht="21" hidden="1" customHeight="1" x14ac:dyDescent="0.25">
      <c r="A83" s="96">
        <v>44773</v>
      </c>
      <c r="B83" s="97" t="s">
        <v>16</v>
      </c>
      <c r="C83" s="97" t="s">
        <v>2019</v>
      </c>
      <c r="D83" s="97" t="s">
        <v>461</v>
      </c>
      <c r="E83" s="97" t="s">
        <v>462</v>
      </c>
      <c r="F83" s="97" t="s">
        <v>2839</v>
      </c>
      <c r="G83" s="97" t="s">
        <v>2894</v>
      </c>
      <c r="H83" s="104" t="s">
        <v>2829</v>
      </c>
      <c r="I83" s="97" t="s">
        <v>2830</v>
      </c>
      <c r="J83" s="99">
        <v>2501472.34</v>
      </c>
      <c r="K83" s="99">
        <v>2395318</v>
      </c>
      <c r="L83" s="99">
        <v>1996098.3333333335</v>
      </c>
      <c r="M83" s="99">
        <v>2145986.44</v>
      </c>
      <c r="N83" s="99">
        <v>149888.10666666666</v>
      </c>
      <c r="O83" s="99">
        <v>7.5090542466595247</v>
      </c>
      <c r="P83" s="97" t="s">
        <v>2896</v>
      </c>
    </row>
    <row r="84" spans="1:16" ht="21" hidden="1" customHeight="1" x14ac:dyDescent="0.25">
      <c r="A84" s="96">
        <v>44773</v>
      </c>
      <c r="B84" s="97" t="s">
        <v>16</v>
      </c>
      <c r="C84" s="97" t="s">
        <v>2019</v>
      </c>
      <c r="D84" s="97" t="s">
        <v>461</v>
      </c>
      <c r="E84" s="97" t="s">
        <v>462</v>
      </c>
      <c r="F84" s="97" t="s">
        <v>2839</v>
      </c>
      <c r="G84" s="97" t="s">
        <v>2894</v>
      </c>
      <c r="H84" s="104" t="s">
        <v>2831</v>
      </c>
      <c r="I84" s="97" t="s">
        <v>2832</v>
      </c>
      <c r="J84" s="99">
        <v>2591654.46</v>
      </c>
      <c r="K84" s="99">
        <v>4751000</v>
      </c>
      <c r="L84" s="99">
        <v>3959166.6666666665</v>
      </c>
      <c r="M84" s="99">
        <v>2850240.6999999997</v>
      </c>
      <c r="N84" s="99">
        <v>-1108925.9666666668</v>
      </c>
      <c r="O84" s="99">
        <v>-28.009075142075353</v>
      </c>
      <c r="P84" s="97" t="s">
        <v>2895</v>
      </c>
    </row>
    <row r="85" spans="1:16" ht="21" hidden="1" customHeight="1" x14ac:dyDescent="0.25">
      <c r="A85" s="96">
        <v>44773</v>
      </c>
      <c r="B85" s="97" t="s">
        <v>16</v>
      </c>
      <c r="C85" s="97" t="s">
        <v>2019</v>
      </c>
      <c r="D85" s="97" t="s">
        <v>461</v>
      </c>
      <c r="E85" s="97" t="s">
        <v>462</v>
      </c>
      <c r="F85" s="97" t="s">
        <v>2839</v>
      </c>
      <c r="G85" s="97" t="s">
        <v>2894</v>
      </c>
      <c r="H85" s="104" t="s">
        <v>2833</v>
      </c>
      <c r="I85" s="97" t="s">
        <v>2834</v>
      </c>
      <c r="J85" s="99">
        <v>3232775.94</v>
      </c>
      <c r="K85" s="99">
        <v>3244653.16</v>
      </c>
      <c r="L85" s="99">
        <v>2703877.6333333338</v>
      </c>
      <c r="M85" s="99">
        <v>2704538.1000000006</v>
      </c>
      <c r="N85" s="99">
        <v>660.46666666666658</v>
      </c>
      <c r="O85" s="99">
        <v>2.4426647808482558E-2</v>
      </c>
      <c r="P85" s="97" t="s">
        <v>2896</v>
      </c>
    </row>
    <row r="86" spans="1:16" ht="21" hidden="1" customHeight="1" x14ac:dyDescent="0.25">
      <c r="A86" s="96">
        <v>44773</v>
      </c>
      <c r="B86" s="97" t="s">
        <v>16</v>
      </c>
      <c r="C86" s="97" t="s">
        <v>2019</v>
      </c>
      <c r="D86" s="97" t="s">
        <v>461</v>
      </c>
      <c r="E86" s="97" t="s">
        <v>462</v>
      </c>
      <c r="F86" s="97" t="s">
        <v>2839</v>
      </c>
      <c r="G86" s="97" t="s">
        <v>2894</v>
      </c>
      <c r="H86" s="104" t="s">
        <v>2835</v>
      </c>
      <c r="I86" s="97" t="s">
        <v>2836</v>
      </c>
      <c r="J86" s="99">
        <v>4934.49</v>
      </c>
      <c r="K86" s="99">
        <v>3688.76</v>
      </c>
      <c r="L86" s="99">
        <v>3073.9666666666667</v>
      </c>
      <c r="M86" s="99">
        <v>5502.08</v>
      </c>
      <c r="N86" s="99">
        <v>2428.1133333333332</v>
      </c>
      <c r="O86" s="99">
        <v>78.989579153970439</v>
      </c>
      <c r="P86" s="97" t="s">
        <v>2896</v>
      </c>
    </row>
    <row r="87" spans="1:16" ht="21" hidden="1" customHeight="1" x14ac:dyDescent="0.25">
      <c r="A87" s="96">
        <v>44773</v>
      </c>
      <c r="B87" s="97" t="s">
        <v>16</v>
      </c>
      <c r="C87" s="97" t="s">
        <v>2019</v>
      </c>
      <c r="D87" s="97" t="s">
        <v>461</v>
      </c>
      <c r="E87" s="97" t="s">
        <v>462</v>
      </c>
      <c r="F87" s="97" t="s">
        <v>2839</v>
      </c>
      <c r="G87" s="97" t="s">
        <v>2894</v>
      </c>
      <c r="H87" s="104" t="s">
        <v>2837</v>
      </c>
      <c r="I87" s="97" t="s">
        <v>2838</v>
      </c>
      <c r="J87" s="99">
        <v>8091960.9400000004</v>
      </c>
      <c r="K87" s="99">
        <v>6307230</v>
      </c>
      <c r="L87" s="99">
        <v>5256025</v>
      </c>
      <c r="M87" s="99">
        <v>6516447.9900000002</v>
      </c>
      <c r="N87" s="99">
        <v>1260422.99</v>
      </c>
      <c r="O87" s="99">
        <v>23.980536431999468</v>
      </c>
      <c r="P87" s="97" t="s">
        <v>2896</v>
      </c>
    </row>
    <row r="88" spans="1:16" ht="21" hidden="1" customHeight="1" x14ac:dyDescent="0.25">
      <c r="A88" s="96">
        <v>44773</v>
      </c>
      <c r="B88" s="97" t="s">
        <v>16</v>
      </c>
      <c r="C88" s="97" t="s">
        <v>2019</v>
      </c>
      <c r="D88" s="97" t="s">
        <v>461</v>
      </c>
      <c r="E88" s="97" t="s">
        <v>462</v>
      </c>
      <c r="F88" s="97" t="s">
        <v>2839</v>
      </c>
      <c r="G88" s="97" t="s">
        <v>2894</v>
      </c>
      <c r="H88" s="104" t="s">
        <v>2872</v>
      </c>
      <c r="I88" s="97" t="s">
        <v>2873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100"/>
      <c r="P88" s="97" t="s">
        <v>2896</v>
      </c>
    </row>
    <row r="89" spans="1:16" ht="21" hidden="1" customHeight="1" x14ac:dyDescent="0.25">
      <c r="A89" s="96">
        <v>44773</v>
      </c>
      <c r="B89" s="97" t="s">
        <v>16</v>
      </c>
      <c r="C89" s="97" t="s">
        <v>2019</v>
      </c>
      <c r="D89" s="97" t="s">
        <v>461</v>
      </c>
      <c r="E89" s="97" t="s">
        <v>462</v>
      </c>
      <c r="F89" s="97" t="s">
        <v>2897</v>
      </c>
      <c r="G89" s="97" t="s">
        <v>1944</v>
      </c>
      <c r="H89" s="105" t="s">
        <v>2852</v>
      </c>
      <c r="I89" s="97" t="s">
        <v>2898</v>
      </c>
      <c r="J89" s="99">
        <v>17373115.280000001</v>
      </c>
      <c r="K89" s="99">
        <v>17373115.280000001</v>
      </c>
      <c r="L89" s="99">
        <v>14477596.066666666</v>
      </c>
      <c r="M89" s="99">
        <v>80587923.279999956</v>
      </c>
      <c r="N89" s="99">
        <v>66110327.213333338</v>
      </c>
      <c r="O89" s="99">
        <v>456.6388432783138</v>
      </c>
      <c r="P89" s="97" t="s">
        <v>2895</v>
      </c>
    </row>
    <row r="90" spans="1:16" ht="21" hidden="1" customHeight="1" x14ac:dyDescent="0.25">
      <c r="A90" s="96">
        <v>44773</v>
      </c>
      <c r="B90" s="97" t="s">
        <v>16</v>
      </c>
      <c r="C90" s="97" t="s">
        <v>2019</v>
      </c>
      <c r="D90" s="97" t="s">
        <v>461</v>
      </c>
      <c r="E90" s="97" t="s">
        <v>462</v>
      </c>
      <c r="F90" s="97" t="s">
        <v>2899</v>
      </c>
      <c r="G90" s="97" t="s">
        <v>1944</v>
      </c>
      <c r="H90" s="105" t="s">
        <v>2853</v>
      </c>
      <c r="I90" s="97" t="s">
        <v>2900</v>
      </c>
      <c r="J90" s="99">
        <v>32002471.260000002</v>
      </c>
      <c r="K90" s="99">
        <v>32002471.260000002</v>
      </c>
      <c r="L90" s="99">
        <v>26668726.050000001</v>
      </c>
      <c r="M90" s="99">
        <v>67049342.499999993</v>
      </c>
      <c r="N90" s="99">
        <v>40380616.450000003</v>
      </c>
      <c r="O90" s="99">
        <v>151.41561833246999</v>
      </c>
      <c r="P90" s="97" t="s">
        <v>2895</v>
      </c>
    </row>
    <row r="91" spans="1:16" ht="21" hidden="1" customHeight="1" x14ac:dyDescent="0.25">
      <c r="A91" s="96">
        <v>44773</v>
      </c>
      <c r="B91" s="97" t="s">
        <v>16</v>
      </c>
      <c r="C91" s="97" t="s">
        <v>2019</v>
      </c>
      <c r="D91" s="97" t="s">
        <v>461</v>
      </c>
      <c r="E91" s="97" t="s">
        <v>462</v>
      </c>
      <c r="F91" s="97" t="s">
        <v>2899</v>
      </c>
      <c r="G91" s="97" t="s">
        <v>1944</v>
      </c>
      <c r="H91" s="105" t="s">
        <v>2854</v>
      </c>
      <c r="I91" s="97" t="s">
        <v>2901</v>
      </c>
      <c r="J91" s="99">
        <v>33863888.799999997</v>
      </c>
      <c r="K91" s="99">
        <v>-33863888.799999997</v>
      </c>
      <c r="L91" s="99">
        <v>-28219907.333333336</v>
      </c>
      <c r="M91" s="99">
        <v>-30182508.390000001</v>
      </c>
      <c r="N91" s="99">
        <v>-1962601.0566666666</v>
      </c>
      <c r="O91" s="99">
        <v>6.9546686793986874</v>
      </c>
      <c r="P91" s="97" t="s">
        <v>2895</v>
      </c>
    </row>
    <row r="92" spans="1:16" ht="21" hidden="1" customHeight="1" x14ac:dyDescent="0.25">
      <c r="A92" s="96">
        <v>44773</v>
      </c>
      <c r="B92" s="97" t="s">
        <v>16</v>
      </c>
      <c r="C92" s="97" t="s">
        <v>2019</v>
      </c>
      <c r="D92" s="97" t="s">
        <v>463</v>
      </c>
      <c r="E92" s="97" t="s">
        <v>464</v>
      </c>
      <c r="F92" s="97" t="s">
        <v>2811</v>
      </c>
      <c r="G92" s="97" t="s">
        <v>2894</v>
      </c>
      <c r="H92" s="105" t="s">
        <v>2790</v>
      </c>
      <c r="I92" s="97" t="s">
        <v>2791</v>
      </c>
      <c r="J92" s="99">
        <v>36734524.039999999</v>
      </c>
      <c r="K92" s="99">
        <v>33434158.59</v>
      </c>
      <c r="L92" s="99">
        <v>27861798.824999999</v>
      </c>
      <c r="M92" s="99">
        <v>66115094.179999985</v>
      </c>
      <c r="N92" s="99">
        <v>38253295.354999997</v>
      </c>
      <c r="O92" s="99">
        <v>137.29657440737765</v>
      </c>
      <c r="P92" s="97" t="s">
        <v>2895</v>
      </c>
    </row>
    <row r="93" spans="1:16" ht="21" hidden="1" customHeight="1" x14ac:dyDescent="0.25">
      <c r="A93" s="96">
        <v>44773</v>
      </c>
      <c r="B93" s="97" t="s">
        <v>16</v>
      </c>
      <c r="C93" s="97" t="s">
        <v>2019</v>
      </c>
      <c r="D93" s="97" t="s">
        <v>463</v>
      </c>
      <c r="E93" s="97" t="s">
        <v>464</v>
      </c>
      <c r="F93" s="97" t="s">
        <v>2811</v>
      </c>
      <c r="G93" s="97" t="s">
        <v>2894</v>
      </c>
      <c r="H93" s="105" t="s">
        <v>2792</v>
      </c>
      <c r="I93" s="97" t="s">
        <v>2793</v>
      </c>
      <c r="J93" s="99">
        <v>181466.66</v>
      </c>
      <c r="K93" s="99">
        <v>80000</v>
      </c>
      <c r="L93" s="99">
        <v>66666.666666666672</v>
      </c>
      <c r="M93" s="99">
        <v>132300</v>
      </c>
      <c r="N93" s="99">
        <v>65633.333333333343</v>
      </c>
      <c r="O93" s="99">
        <v>98.45</v>
      </c>
      <c r="P93" s="97" t="s">
        <v>2895</v>
      </c>
    </row>
    <row r="94" spans="1:16" ht="21" hidden="1" customHeight="1" x14ac:dyDescent="0.25">
      <c r="A94" s="96">
        <v>44773</v>
      </c>
      <c r="B94" s="97" t="s">
        <v>16</v>
      </c>
      <c r="C94" s="97" t="s">
        <v>2019</v>
      </c>
      <c r="D94" s="97" t="s">
        <v>463</v>
      </c>
      <c r="E94" s="97" t="s">
        <v>464</v>
      </c>
      <c r="F94" s="97" t="s">
        <v>2811</v>
      </c>
      <c r="G94" s="97" t="s">
        <v>2894</v>
      </c>
      <c r="H94" s="105" t="s">
        <v>2794</v>
      </c>
      <c r="I94" s="97" t="s">
        <v>2795</v>
      </c>
      <c r="J94" s="99">
        <v>247152</v>
      </c>
      <c r="K94" s="99">
        <v>694500</v>
      </c>
      <c r="L94" s="99">
        <v>578750</v>
      </c>
      <c r="M94" s="99">
        <v>659515</v>
      </c>
      <c r="N94" s="99">
        <v>80765</v>
      </c>
      <c r="O94" s="99">
        <v>13.955075593952484</v>
      </c>
      <c r="P94" s="97" t="s">
        <v>2895</v>
      </c>
    </row>
    <row r="95" spans="1:16" ht="21" hidden="1" customHeight="1" x14ac:dyDescent="0.25">
      <c r="A95" s="96">
        <v>44773</v>
      </c>
      <c r="B95" s="97" t="s">
        <v>16</v>
      </c>
      <c r="C95" s="97" t="s">
        <v>2019</v>
      </c>
      <c r="D95" s="97" t="s">
        <v>463</v>
      </c>
      <c r="E95" s="97" t="s">
        <v>464</v>
      </c>
      <c r="F95" s="97" t="s">
        <v>2811</v>
      </c>
      <c r="G95" s="97" t="s">
        <v>2894</v>
      </c>
      <c r="H95" s="105" t="s">
        <v>2865</v>
      </c>
      <c r="I95" s="97" t="s">
        <v>2796</v>
      </c>
      <c r="J95" s="99">
        <v>411998.45</v>
      </c>
      <c r="K95" s="99">
        <v>170000</v>
      </c>
      <c r="L95" s="99">
        <v>141666.66666666669</v>
      </c>
      <c r="M95" s="99">
        <v>892988.49</v>
      </c>
      <c r="N95" s="99">
        <v>751321.82333333336</v>
      </c>
      <c r="O95" s="99">
        <v>530.34481647058817</v>
      </c>
      <c r="P95" s="97" t="s">
        <v>2895</v>
      </c>
    </row>
    <row r="96" spans="1:16" ht="21" hidden="1" customHeight="1" x14ac:dyDescent="0.25">
      <c r="A96" s="96">
        <v>44773</v>
      </c>
      <c r="B96" s="97" t="s">
        <v>16</v>
      </c>
      <c r="C96" s="97" t="s">
        <v>2019</v>
      </c>
      <c r="D96" s="97" t="s">
        <v>463</v>
      </c>
      <c r="E96" s="97" t="s">
        <v>464</v>
      </c>
      <c r="F96" s="97" t="s">
        <v>2811</v>
      </c>
      <c r="G96" s="97" t="s">
        <v>2894</v>
      </c>
      <c r="H96" s="105" t="s">
        <v>2797</v>
      </c>
      <c r="I96" s="97" t="s">
        <v>2798</v>
      </c>
      <c r="J96" s="99">
        <v>5228732.5</v>
      </c>
      <c r="K96" s="99">
        <v>7900000</v>
      </c>
      <c r="L96" s="99">
        <v>6583333.333333333</v>
      </c>
      <c r="M96" s="99">
        <v>9533209.4100000001</v>
      </c>
      <c r="N96" s="99">
        <v>2949876.0766666667</v>
      </c>
      <c r="O96" s="99">
        <v>44.80824420253164</v>
      </c>
      <c r="P96" s="97" t="s">
        <v>2895</v>
      </c>
    </row>
    <row r="97" spans="1:16" ht="21" hidden="1" customHeight="1" x14ac:dyDescent="0.25">
      <c r="A97" s="96">
        <v>44773</v>
      </c>
      <c r="B97" s="97" t="s">
        <v>16</v>
      </c>
      <c r="C97" s="97" t="s">
        <v>2019</v>
      </c>
      <c r="D97" s="97" t="s">
        <v>463</v>
      </c>
      <c r="E97" s="97" t="s">
        <v>464</v>
      </c>
      <c r="F97" s="97" t="s">
        <v>2811</v>
      </c>
      <c r="G97" s="97" t="s">
        <v>2894</v>
      </c>
      <c r="H97" s="105" t="s">
        <v>2799</v>
      </c>
      <c r="I97" s="97" t="s">
        <v>2800</v>
      </c>
      <c r="J97" s="99">
        <v>2028568.72</v>
      </c>
      <c r="K97" s="99">
        <v>22249000</v>
      </c>
      <c r="L97" s="99">
        <v>18540833.333333332</v>
      </c>
      <c r="M97" s="99">
        <v>38011401.530000001</v>
      </c>
      <c r="N97" s="99">
        <v>19470568.196666669</v>
      </c>
      <c r="O97" s="99">
        <v>105.01452575846105</v>
      </c>
      <c r="P97" s="97" t="s">
        <v>2895</v>
      </c>
    </row>
    <row r="98" spans="1:16" ht="21" hidden="1" customHeight="1" x14ac:dyDescent="0.25">
      <c r="A98" s="96">
        <v>44773</v>
      </c>
      <c r="B98" s="97" t="s">
        <v>16</v>
      </c>
      <c r="C98" s="97" t="s">
        <v>2019</v>
      </c>
      <c r="D98" s="97" t="s">
        <v>463</v>
      </c>
      <c r="E98" s="97" t="s">
        <v>464</v>
      </c>
      <c r="F98" s="97" t="s">
        <v>2811</v>
      </c>
      <c r="G98" s="97" t="s">
        <v>2894</v>
      </c>
      <c r="H98" s="105" t="s">
        <v>2801</v>
      </c>
      <c r="I98" s="97" t="s">
        <v>2802</v>
      </c>
      <c r="J98" s="99">
        <v>1297168.78</v>
      </c>
      <c r="K98" s="99">
        <v>230000</v>
      </c>
      <c r="L98" s="99">
        <v>191666.66666666669</v>
      </c>
      <c r="M98" s="99">
        <v>231056</v>
      </c>
      <c r="N98" s="99">
        <v>39389.333333333336</v>
      </c>
      <c r="O98" s="99">
        <v>20.550956521739128</v>
      </c>
      <c r="P98" s="97" t="s">
        <v>2895</v>
      </c>
    </row>
    <row r="99" spans="1:16" ht="21" hidden="1" customHeight="1" x14ac:dyDescent="0.25">
      <c r="A99" s="96">
        <v>44773</v>
      </c>
      <c r="B99" s="97" t="s">
        <v>16</v>
      </c>
      <c r="C99" s="97" t="s">
        <v>2019</v>
      </c>
      <c r="D99" s="97" t="s">
        <v>463</v>
      </c>
      <c r="E99" s="97" t="s">
        <v>464</v>
      </c>
      <c r="F99" s="97" t="s">
        <v>2811</v>
      </c>
      <c r="G99" s="97" t="s">
        <v>2894</v>
      </c>
      <c r="H99" s="105" t="s">
        <v>2803</v>
      </c>
      <c r="I99" s="97" t="s">
        <v>2804</v>
      </c>
      <c r="J99" s="99">
        <v>8570554.2200000007</v>
      </c>
      <c r="K99" s="99">
        <v>20785000</v>
      </c>
      <c r="L99" s="99">
        <v>17320833.333333332</v>
      </c>
      <c r="M99" s="99">
        <v>34758827.07</v>
      </c>
      <c r="N99" s="99">
        <v>17437993.736666664</v>
      </c>
      <c r="O99" s="99">
        <v>100.67641320182824</v>
      </c>
      <c r="P99" s="97" t="s">
        <v>2895</v>
      </c>
    </row>
    <row r="100" spans="1:16" ht="21" hidden="1" customHeight="1" x14ac:dyDescent="0.25">
      <c r="A100" s="96">
        <v>44773</v>
      </c>
      <c r="B100" s="97" t="s">
        <v>16</v>
      </c>
      <c r="C100" s="97" t="s">
        <v>2019</v>
      </c>
      <c r="D100" s="97" t="s">
        <v>463</v>
      </c>
      <c r="E100" s="97" t="s">
        <v>464</v>
      </c>
      <c r="F100" s="97" t="s">
        <v>2811</v>
      </c>
      <c r="G100" s="97" t="s">
        <v>2894</v>
      </c>
      <c r="H100" s="105" t="s">
        <v>2805</v>
      </c>
      <c r="I100" s="97" t="s">
        <v>2806</v>
      </c>
      <c r="J100" s="99">
        <v>35636490.329999998</v>
      </c>
      <c r="K100" s="99">
        <v>39167251.780000001</v>
      </c>
      <c r="L100" s="99">
        <v>32639376.483333331</v>
      </c>
      <c r="M100" s="99">
        <v>31349457.34</v>
      </c>
      <c r="N100" s="99">
        <v>-1289919.1433333333</v>
      </c>
      <c r="O100" s="99">
        <v>-3.9520336547850592</v>
      </c>
      <c r="P100" s="97" t="s">
        <v>2896</v>
      </c>
    </row>
    <row r="101" spans="1:16" ht="21" hidden="1" customHeight="1" x14ac:dyDescent="0.25">
      <c r="A101" s="96">
        <v>44773</v>
      </c>
      <c r="B101" s="97" t="s">
        <v>16</v>
      </c>
      <c r="C101" s="97" t="s">
        <v>2019</v>
      </c>
      <c r="D101" s="97" t="s">
        <v>463</v>
      </c>
      <c r="E101" s="97" t="s">
        <v>464</v>
      </c>
      <c r="F101" s="97" t="s">
        <v>2811</v>
      </c>
      <c r="G101" s="97" t="s">
        <v>2894</v>
      </c>
      <c r="H101" s="105" t="s">
        <v>2807</v>
      </c>
      <c r="I101" s="97" t="s">
        <v>2808</v>
      </c>
      <c r="J101" s="99">
        <v>5721921.8099999996</v>
      </c>
      <c r="K101" s="99">
        <v>11564260</v>
      </c>
      <c r="L101" s="99">
        <v>9636883.333333334</v>
      </c>
      <c r="M101" s="99">
        <v>10345480.719999999</v>
      </c>
      <c r="N101" s="99">
        <v>708597.38666666672</v>
      </c>
      <c r="O101" s="99">
        <v>7.3529725550964784</v>
      </c>
      <c r="P101" s="97" t="s">
        <v>2895</v>
      </c>
    </row>
    <row r="102" spans="1:16" ht="21" hidden="1" customHeight="1" x14ac:dyDescent="0.25">
      <c r="A102" s="96">
        <v>44773</v>
      </c>
      <c r="B102" s="97" t="s">
        <v>16</v>
      </c>
      <c r="C102" s="97" t="s">
        <v>2019</v>
      </c>
      <c r="D102" s="97" t="s">
        <v>463</v>
      </c>
      <c r="E102" s="97" t="s">
        <v>464</v>
      </c>
      <c r="F102" s="97" t="s">
        <v>2811</v>
      </c>
      <c r="G102" s="97" t="s">
        <v>2894</v>
      </c>
      <c r="H102" s="105" t="s">
        <v>2870</v>
      </c>
      <c r="I102" s="97" t="s">
        <v>2871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100"/>
      <c r="P102" s="97" t="s">
        <v>2895</v>
      </c>
    </row>
    <row r="103" spans="1:16" ht="21" hidden="1" customHeight="1" x14ac:dyDescent="0.25">
      <c r="A103" s="96">
        <v>44773</v>
      </c>
      <c r="B103" s="97" t="s">
        <v>16</v>
      </c>
      <c r="C103" s="97" t="s">
        <v>2019</v>
      </c>
      <c r="D103" s="97" t="s">
        <v>463</v>
      </c>
      <c r="E103" s="97" t="s">
        <v>464</v>
      </c>
      <c r="F103" s="97" t="s">
        <v>2811</v>
      </c>
      <c r="G103" s="97" t="s">
        <v>2894</v>
      </c>
      <c r="H103" s="105" t="s">
        <v>2809</v>
      </c>
      <c r="I103" s="97" t="s">
        <v>2810</v>
      </c>
      <c r="J103" s="99">
        <v>2101603.84</v>
      </c>
      <c r="K103" s="99">
        <v>1721664.37</v>
      </c>
      <c r="L103" s="99">
        <v>1434720.3083333333</v>
      </c>
      <c r="M103" s="99">
        <v>1022664.37</v>
      </c>
      <c r="N103" s="99">
        <v>-412055.9383333333</v>
      </c>
      <c r="O103" s="99">
        <v>-28.720297324849675</v>
      </c>
      <c r="P103" s="97" t="s">
        <v>2896</v>
      </c>
    </row>
    <row r="104" spans="1:16" ht="21" hidden="1" customHeight="1" x14ac:dyDescent="0.25">
      <c r="A104" s="96">
        <v>44773</v>
      </c>
      <c r="B104" s="97" t="s">
        <v>16</v>
      </c>
      <c r="C104" s="97" t="s">
        <v>2019</v>
      </c>
      <c r="D104" s="97" t="s">
        <v>463</v>
      </c>
      <c r="E104" s="97" t="s">
        <v>464</v>
      </c>
      <c r="F104" s="97" t="s">
        <v>2839</v>
      </c>
      <c r="G104" s="97" t="s">
        <v>2894</v>
      </c>
      <c r="H104" s="106" t="s">
        <v>2812</v>
      </c>
      <c r="I104" s="97" t="s">
        <v>2813</v>
      </c>
      <c r="J104" s="99">
        <v>7975548.6900000004</v>
      </c>
      <c r="K104" s="99">
        <v>9070535.0899999999</v>
      </c>
      <c r="L104" s="99">
        <v>7558779.2416666662</v>
      </c>
      <c r="M104" s="99">
        <v>7892240.9500000002</v>
      </c>
      <c r="N104" s="99">
        <v>333461.70833333337</v>
      </c>
      <c r="O104" s="99">
        <v>4.4115815222539432</v>
      </c>
      <c r="P104" s="97" t="s">
        <v>2896</v>
      </c>
    </row>
    <row r="105" spans="1:16" ht="21" hidden="1" customHeight="1" x14ac:dyDescent="0.25">
      <c r="A105" s="96">
        <v>44773</v>
      </c>
      <c r="B105" s="97" t="s">
        <v>16</v>
      </c>
      <c r="C105" s="97" t="s">
        <v>2019</v>
      </c>
      <c r="D105" s="97" t="s">
        <v>463</v>
      </c>
      <c r="E105" s="97" t="s">
        <v>464</v>
      </c>
      <c r="F105" s="97" t="s">
        <v>2839</v>
      </c>
      <c r="G105" s="97" t="s">
        <v>2894</v>
      </c>
      <c r="H105" s="106" t="s">
        <v>2814</v>
      </c>
      <c r="I105" s="97" t="s">
        <v>2815</v>
      </c>
      <c r="J105" s="99">
        <v>1818887.88</v>
      </c>
      <c r="K105" s="99">
        <v>2191621</v>
      </c>
      <c r="L105" s="99">
        <v>1826350.8333333333</v>
      </c>
      <c r="M105" s="99">
        <v>1412080.49</v>
      </c>
      <c r="N105" s="99">
        <v>-414270.34333333332</v>
      </c>
      <c r="O105" s="99">
        <v>-22.682955310247529</v>
      </c>
      <c r="P105" s="97" t="s">
        <v>2895</v>
      </c>
    </row>
    <row r="106" spans="1:16" ht="21" hidden="1" customHeight="1" x14ac:dyDescent="0.25">
      <c r="A106" s="96">
        <v>44773</v>
      </c>
      <c r="B106" s="97" t="s">
        <v>16</v>
      </c>
      <c r="C106" s="97" t="s">
        <v>2019</v>
      </c>
      <c r="D106" s="97" t="s">
        <v>463</v>
      </c>
      <c r="E106" s="97" t="s">
        <v>464</v>
      </c>
      <c r="F106" s="97" t="s">
        <v>2839</v>
      </c>
      <c r="G106" s="97" t="s">
        <v>2894</v>
      </c>
      <c r="H106" s="106" t="s">
        <v>2816</v>
      </c>
      <c r="I106" s="97" t="s">
        <v>2817</v>
      </c>
      <c r="J106" s="99">
        <v>107920.24</v>
      </c>
      <c r="K106" s="99">
        <v>384216.36</v>
      </c>
      <c r="L106" s="99">
        <v>320180.3</v>
      </c>
      <c r="M106" s="99">
        <v>196085.31</v>
      </c>
      <c r="N106" s="99">
        <v>-124094.99</v>
      </c>
      <c r="O106" s="99">
        <v>-38.757846750721392</v>
      </c>
      <c r="P106" s="97" t="s">
        <v>2895</v>
      </c>
    </row>
    <row r="107" spans="1:16" ht="21" hidden="1" customHeight="1" x14ac:dyDescent="0.25">
      <c r="A107" s="96">
        <v>44773</v>
      </c>
      <c r="B107" s="97" t="s">
        <v>16</v>
      </c>
      <c r="C107" s="97" t="s">
        <v>2019</v>
      </c>
      <c r="D107" s="97" t="s">
        <v>463</v>
      </c>
      <c r="E107" s="97" t="s">
        <v>464</v>
      </c>
      <c r="F107" s="97" t="s">
        <v>2839</v>
      </c>
      <c r="G107" s="97" t="s">
        <v>2894</v>
      </c>
      <c r="H107" s="106" t="s">
        <v>2818</v>
      </c>
      <c r="I107" s="97" t="s">
        <v>2819</v>
      </c>
      <c r="J107" s="99">
        <v>2615087.96</v>
      </c>
      <c r="K107" s="99">
        <v>3322363</v>
      </c>
      <c r="L107" s="99">
        <v>2768635.8333333335</v>
      </c>
      <c r="M107" s="99">
        <v>1552041.33</v>
      </c>
      <c r="N107" s="99">
        <v>-1216594.5033333334</v>
      </c>
      <c r="O107" s="99">
        <v>-43.942019701038085</v>
      </c>
      <c r="P107" s="97" t="s">
        <v>2895</v>
      </c>
    </row>
    <row r="108" spans="1:16" ht="21" hidden="1" customHeight="1" x14ac:dyDescent="0.25">
      <c r="A108" s="96">
        <v>44773</v>
      </c>
      <c r="B108" s="97" t="s">
        <v>16</v>
      </c>
      <c r="C108" s="97" t="s">
        <v>2019</v>
      </c>
      <c r="D108" s="97" t="s">
        <v>463</v>
      </c>
      <c r="E108" s="97" t="s">
        <v>464</v>
      </c>
      <c r="F108" s="97" t="s">
        <v>2839</v>
      </c>
      <c r="G108" s="97" t="s">
        <v>2894</v>
      </c>
      <c r="H108" s="106" t="s">
        <v>2820</v>
      </c>
      <c r="I108" s="97" t="s">
        <v>2821</v>
      </c>
      <c r="J108" s="99">
        <v>35636390.329999998</v>
      </c>
      <c r="K108" s="99">
        <v>39167251.780000001</v>
      </c>
      <c r="L108" s="99">
        <v>32639376.483333331</v>
      </c>
      <c r="M108" s="99">
        <v>31349457.339999996</v>
      </c>
      <c r="N108" s="99">
        <v>-1289919.1433333333</v>
      </c>
      <c r="O108" s="99">
        <v>-3.9520336547850592</v>
      </c>
      <c r="P108" s="97" t="s">
        <v>2895</v>
      </c>
    </row>
    <row r="109" spans="1:16" ht="21" hidden="1" customHeight="1" x14ac:dyDescent="0.25">
      <c r="A109" s="96">
        <v>44773</v>
      </c>
      <c r="B109" s="97" t="s">
        <v>16</v>
      </c>
      <c r="C109" s="97" t="s">
        <v>2019</v>
      </c>
      <c r="D109" s="97" t="s">
        <v>463</v>
      </c>
      <c r="E109" s="97" t="s">
        <v>464</v>
      </c>
      <c r="F109" s="97" t="s">
        <v>2839</v>
      </c>
      <c r="G109" s="97" t="s">
        <v>2894</v>
      </c>
      <c r="H109" s="106" t="s">
        <v>2822</v>
      </c>
      <c r="I109" s="97" t="s">
        <v>2846</v>
      </c>
      <c r="J109" s="99">
        <v>4438761.33</v>
      </c>
      <c r="K109" s="99">
        <v>5500000</v>
      </c>
      <c r="L109" s="99">
        <v>4583333.333333333</v>
      </c>
      <c r="M109" s="99">
        <v>4267861.49</v>
      </c>
      <c r="N109" s="99">
        <v>-315471.84333333332</v>
      </c>
      <c r="O109" s="99">
        <v>-6.8830220363636361</v>
      </c>
      <c r="P109" s="97" t="s">
        <v>2895</v>
      </c>
    </row>
    <row r="110" spans="1:16" ht="21" hidden="1" customHeight="1" x14ac:dyDescent="0.25">
      <c r="A110" s="96">
        <v>44773</v>
      </c>
      <c r="B110" s="97" t="s">
        <v>16</v>
      </c>
      <c r="C110" s="97" t="s">
        <v>2019</v>
      </c>
      <c r="D110" s="97" t="s">
        <v>463</v>
      </c>
      <c r="E110" s="97" t="s">
        <v>464</v>
      </c>
      <c r="F110" s="97" t="s">
        <v>2839</v>
      </c>
      <c r="G110" s="97" t="s">
        <v>2894</v>
      </c>
      <c r="H110" s="106" t="s">
        <v>2823</v>
      </c>
      <c r="I110" s="97" t="s">
        <v>2824</v>
      </c>
      <c r="J110" s="99">
        <v>10143299.66</v>
      </c>
      <c r="K110" s="99">
        <v>11798000</v>
      </c>
      <c r="L110" s="99">
        <v>9831666.666666666</v>
      </c>
      <c r="M110" s="99">
        <v>10276869</v>
      </c>
      <c r="N110" s="99">
        <v>445202.33333333337</v>
      </c>
      <c r="O110" s="99">
        <v>4.5282488557382603</v>
      </c>
      <c r="P110" s="97" t="s">
        <v>2896</v>
      </c>
    </row>
    <row r="111" spans="1:16" ht="21" hidden="1" customHeight="1" x14ac:dyDescent="0.25">
      <c r="A111" s="96">
        <v>44773</v>
      </c>
      <c r="B111" s="97" t="s">
        <v>16</v>
      </c>
      <c r="C111" s="97" t="s">
        <v>2019</v>
      </c>
      <c r="D111" s="97" t="s">
        <v>463</v>
      </c>
      <c r="E111" s="97" t="s">
        <v>464</v>
      </c>
      <c r="F111" s="97" t="s">
        <v>2839</v>
      </c>
      <c r="G111" s="97" t="s">
        <v>2894</v>
      </c>
      <c r="H111" s="106" t="s">
        <v>2825</v>
      </c>
      <c r="I111" s="97" t="s">
        <v>2826</v>
      </c>
      <c r="J111" s="99">
        <v>1743853.72</v>
      </c>
      <c r="K111" s="99">
        <v>12204049</v>
      </c>
      <c r="L111" s="99">
        <v>10170040.833333332</v>
      </c>
      <c r="M111" s="99">
        <v>7962496.3599999994</v>
      </c>
      <c r="N111" s="99">
        <v>-2207544.4733333336</v>
      </c>
      <c r="O111" s="99">
        <v>-21.706348180017958</v>
      </c>
      <c r="P111" s="97" t="s">
        <v>2895</v>
      </c>
    </row>
    <row r="112" spans="1:16" ht="21" hidden="1" customHeight="1" x14ac:dyDescent="0.25">
      <c r="A112" s="96">
        <v>44773</v>
      </c>
      <c r="B112" s="97" t="s">
        <v>16</v>
      </c>
      <c r="C112" s="97" t="s">
        <v>2019</v>
      </c>
      <c r="D112" s="97" t="s">
        <v>463</v>
      </c>
      <c r="E112" s="97" t="s">
        <v>464</v>
      </c>
      <c r="F112" s="97" t="s">
        <v>2839</v>
      </c>
      <c r="G112" s="97" t="s">
        <v>2894</v>
      </c>
      <c r="H112" s="106" t="s">
        <v>2827</v>
      </c>
      <c r="I112" s="97" t="s">
        <v>2828</v>
      </c>
      <c r="J112" s="99">
        <v>2830793.9</v>
      </c>
      <c r="K112" s="99">
        <v>5809500</v>
      </c>
      <c r="L112" s="99">
        <v>4841250</v>
      </c>
      <c r="M112" s="99">
        <v>4185899.01</v>
      </c>
      <c r="N112" s="99">
        <v>-655350.99</v>
      </c>
      <c r="O112" s="99">
        <v>-13.536813632842758</v>
      </c>
      <c r="P112" s="97" t="s">
        <v>2895</v>
      </c>
    </row>
    <row r="113" spans="1:16" ht="21" hidden="1" customHeight="1" x14ac:dyDescent="0.25">
      <c r="A113" s="96">
        <v>44773</v>
      </c>
      <c r="B113" s="97" t="s">
        <v>16</v>
      </c>
      <c r="C113" s="97" t="s">
        <v>2019</v>
      </c>
      <c r="D113" s="97" t="s">
        <v>463</v>
      </c>
      <c r="E113" s="97" t="s">
        <v>464</v>
      </c>
      <c r="F113" s="97" t="s">
        <v>2839</v>
      </c>
      <c r="G113" s="97" t="s">
        <v>2894</v>
      </c>
      <c r="H113" s="106" t="s">
        <v>2829</v>
      </c>
      <c r="I113" s="97" t="s">
        <v>2830</v>
      </c>
      <c r="J113" s="99">
        <v>2322942.6</v>
      </c>
      <c r="K113" s="99">
        <v>2781500</v>
      </c>
      <c r="L113" s="99">
        <v>2317916.666666667</v>
      </c>
      <c r="M113" s="99">
        <v>2335524.09</v>
      </c>
      <c r="N113" s="99">
        <v>17607.423333333332</v>
      </c>
      <c r="O113" s="99">
        <v>0.75962279345676798</v>
      </c>
      <c r="P113" s="97" t="s">
        <v>2896</v>
      </c>
    </row>
    <row r="114" spans="1:16" ht="21" hidden="1" customHeight="1" x14ac:dyDescent="0.25">
      <c r="A114" s="96">
        <v>44773</v>
      </c>
      <c r="B114" s="97" t="s">
        <v>16</v>
      </c>
      <c r="C114" s="97" t="s">
        <v>2019</v>
      </c>
      <c r="D114" s="97" t="s">
        <v>463</v>
      </c>
      <c r="E114" s="97" t="s">
        <v>464</v>
      </c>
      <c r="F114" s="97" t="s">
        <v>2839</v>
      </c>
      <c r="G114" s="97" t="s">
        <v>2894</v>
      </c>
      <c r="H114" s="106" t="s">
        <v>2831</v>
      </c>
      <c r="I114" s="97" t="s">
        <v>2832</v>
      </c>
      <c r="J114" s="99">
        <v>2445267.5299999998</v>
      </c>
      <c r="K114" s="99">
        <v>4770000</v>
      </c>
      <c r="L114" s="99">
        <v>3975000</v>
      </c>
      <c r="M114" s="99">
        <v>3313554.2199999997</v>
      </c>
      <c r="N114" s="99">
        <v>-661445.78</v>
      </c>
      <c r="O114" s="99">
        <v>-16.640145408805033</v>
      </c>
      <c r="P114" s="97" t="s">
        <v>2895</v>
      </c>
    </row>
    <row r="115" spans="1:16" ht="21" hidden="1" customHeight="1" x14ac:dyDescent="0.25">
      <c r="A115" s="96">
        <v>44773</v>
      </c>
      <c r="B115" s="97" t="s">
        <v>16</v>
      </c>
      <c r="C115" s="97" t="s">
        <v>2019</v>
      </c>
      <c r="D115" s="97" t="s">
        <v>463</v>
      </c>
      <c r="E115" s="97" t="s">
        <v>464</v>
      </c>
      <c r="F115" s="97" t="s">
        <v>2839</v>
      </c>
      <c r="G115" s="97" t="s">
        <v>2894</v>
      </c>
      <c r="H115" s="106" t="s">
        <v>2833</v>
      </c>
      <c r="I115" s="97" t="s">
        <v>2834</v>
      </c>
      <c r="J115" s="99">
        <v>8947031.1699999999</v>
      </c>
      <c r="K115" s="99">
        <v>8198900</v>
      </c>
      <c r="L115" s="99">
        <v>6832416.666666667</v>
      </c>
      <c r="M115" s="99">
        <v>6608118.3599999994</v>
      </c>
      <c r="N115" s="99">
        <v>-224298.30666666667</v>
      </c>
      <c r="O115" s="99">
        <v>-3.2828546268401859</v>
      </c>
      <c r="P115" s="97" t="s">
        <v>2895</v>
      </c>
    </row>
    <row r="116" spans="1:16" ht="21" hidden="1" customHeight="1" x14ac:dyDescent="0.25">
      <c r="A116" s="96">
        <v>44773</v>
      </c>
      <c r="B116" s="97" t="s">
        <v>16</v>
      </c>
      <c r="C116" s="97" t="s">
        <v>2019</v>
      </c>
      <c r="D116" s="97" t="s">
        <v>463</v>
      </c>
      <c r="E116" s="97" t="s">
        <v>464</v>
      </c>
      <c r="F116" s="97" t="s">
        <v>2839</v>
      </c>
      <c r="G116" s="97" t="s">
        <v>2894</v>
      </c>
      <c r="H116" s="106" t="s">
        <v>2835</v>
      </c>
      <c r="I116" s="97" t="s">
        <v>2836</v>
      </c>
      <c r="J116" s="99">
        <v>-61675.98</v>
      </c>
      <c r="K116" s="99">
        <v>25000</v>
      </c>
      <c r="L116" s="99">
        <v>20833.333333333332</v>
      </c>
      <c r="M116" s="99">
        <v>7912.4300000000012</v>
      </c>
      <c r="N116" s="99">
        <v>-12920.903333333334</v>
      </c>
      <c r="O116" s="99">
        <v>-62.020336</v>
      </c>
      <c r="P116" s="97" t="s">
        <v>2895</v>
      </c>
    </row>
    <row r="117" spans="1:16" ht="21" hidden="1" customHeight="1" x14ac:dyDescent="0.25">
      <c r="A117" s="96">
        <v>44773</v>
      </c>
      <c r="B117" s="97" t="s">
        <v>16</v>
      </c>
      <c r="C117" s="97" t="s">
        <v>2019</v>
      </c>
      <c r="D117" s="97" t="s">
        <v>463</v>
      </c>
      <c r="E117" s="97" t="s">
        <v>464</v>
      </c>
      <c r="F117" s="97" t="s">
        <v>2839</v>
      </c>
      <c r="G117" s="97" t="s">
        <v>2894</v>
      </c>
      <c r="H117" s="106" t="s">
        <v>2837</v>
      </c>
      <c r="I117" s="97" t="s">
        <v>2838</v>
      </c>
      <c r="J117" s="99">
        <v>6578573.7699999996</v>
      </c>
      <c r="K117" s="99">
        <v>9140000</v>
      </c>
      <c r="L117" s="99">
        <v>7616666.666666666</v>
      </c>
      <c r="M117" s="99">
        <v>6899305.8899999997</v>
      </c>
      <c r="N117" s="99">
        <v>-717360.77666666673</v>
      </c>
      <c r="O117" s="99">
        <v>-9.4183034135667398</v>
      </c>
      <c r="P117" s="97" t="s">
        <v>2895</v>
      </c>
    </row>
    <row r="118" spans="1:16" ht="21" hidden="1" customHeight="1" x14ac:dyDescent="0.25">
      <c r="A118" s="96">
        <v>44773</v>
      </c>
      <c r="B118" s="97" t="s">
        <v>16</v>
      </c>
      <c r="C118" s="97" t="s">
        <v>2019</v>
      </c>
      <c r="D118" s="97" t="s">
        <v>463</v>
      </c>
      <c r="E118" s="97" t="s">
        <v>464</v>
      </c>
      <c r="F118" s="97" t="s">
        <v>2839</v>
      </c>
      <c r="G118" s="97" t="s">
        <v>2894</v>
      </c>
      <c r="H118" s="106" t="s">
        <v>2872</v>
      </c>
      <c r="I118" s="97" t="s">
        <v>2873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100"/>
      <c r="P118" s="97" t="s">
        <v>2896</v>
      </c>
    </row>
    <row r="119" spans="1:16" ht="21" hidden="1" customHeight="1" x14ac:dyDescent="0.25">
      <c r="A119" s="96">
        <v>44773</v>
      </c>
      <c r="B119" s="97" t="s">
        <v>16</v>
      </c>
      <c r="C119" s="97" t="s">
        <v>2019</v>
      </c>
      <c r="D119" s="97" t="s">
        <v>463</v>
      </c>
      <c r="E119" s="97" t="s">
        <v>464</v>
      </c>
      <c r="F119" s="97" t="s">
        <v>2897</v>
      </c>
      <c r="G119" s="97" t="s">
        <v>1944</v>
      </c>
      <c r="H119" s="105" t="s">
        <v>2852</v>
      </c>
      <c r="I119" s="97" t="s">
        <v>2898</v>
      </c>
      <c r="J119" s="99">
        <v>30162890.289999999</v>
      </c>
      <c r="K119" s="99">
        <v>30162890.289999999</v>
      </c>
      <c r="L119" s="99">
        <v>25135741.908333335</v>
      </c>
      <c r="M119" s="99">
        <v>164159526.62999997</v>
      </c>
      <c r="N119" s="99">
        <v>139023784.72166666</v>
      </c>
      <c r="O119" s="99">
        <v>553.09202819104246</v>
      </c>
      <c r="P119" s="97" t="s">
        <v>2895</v>
      </c>
    </row>
    <row r="120" spans="1:16" ht="21" hidden="1" customHeight="1" x14ac:dyDescent="0.25">
      <c r="A120" s="96">
        <v>44773</v>
      </c>
      <c r="B120" s="97" t="s">
        <v>16</v>
      </c>
      <c r="C120" s="97" t="s">
        <v>2019</v>
      </c>
      <c r="D120" s="97" t="s">
        <v>463</v>
      </c>
      <c r="E120" s="97" t="s">
        <v>464</v>
      </c>
      <c r="F120" s="97" t="s">
        <v>2899</v>
      </c>
      <c r="G120" s="97" t="s">
        <v>1944</v>
      </c>
      <c r="H120" s="105" t="s">
        <v>2853</v>
      </c>
      <c r="I120" s="97" t="s">
        <v>2900</v>
      </c>
      <c r="J120" s="99">
        <v>31056205.57</v>
      </c>
      <c r="K120" s="99">
        <v>31056205.57</v>
      </c>
      <c r="L120" s="99">
        <v>25880171.308333334</v>
      </c>
      <c r="M120" s="99">
        <v>113678936.46000001</v>
      </c>
      <c r="N120" s="99">
        <v>87798765.151666671</v>
      </c>
      <c r="O120" s="99">
        <v>339.25109731942052</v>
      </c>
      <c r="P120" s="97" t="s">
        <v>2895</v>
      </c>
    </row>
    <row r="121" spans="1:16" ht="21" hidden="1" customHeight="1" x14ac:dyDescent="0.25">
      <c r="A121" s="96">
        <v>44773</v>
      </c>
      <c r="B121" s="97" t="s">
        <v>16</v>
      </c>
      <c r="C121" s="97" t="s">
        <v>2019</v>
      </c>
      <c r="D121" s="97" t="s">
        <v>463</v>
      </c>
      <c r="E121" s="97" t="s">
        <v>464</v>
      </c>
      <c r="F121" s="97" t="s">
        <v>2899</v>
      </c>
      <c r="G121" s="97" t="s">
        <v>1944</v>
      </c>
      <c r="H121" s="105" t="s">
        <v>2854</v>
      </c>
      <c r="I121" s="97" t="s">
        <v>2901</v>
      </c>
      <c r="J121" s="99">
        <v>14008840.74</v>
      </c>
      <c r="K121" s="99">
        <v>-14008840.74</v>
      </c>
      <c r="L121" s="99">
        <v>-11674033.949999999</v>
      </c>
      <c r="M121" s="99">
        <v>-12680882.720000001</v>
      </c>
      <c r="N121" s="99">
        <v>-1006848.77</v>
      </c>
      <c r="O121" s="99">
        <v>8.624685985258763</v>
      </c>
      <c r="P121" s="97" t="s">
        <v>2895</v>
      </c>
    </row>
    <row r="122" spans="1:16" ht="21" hidden="1" customHeight="1" x14ac:dyDescent="0.25">
      <c r="A122" s="96">
        <v>44773</v>
      </c>
      <c r="B122" s="97" t="s">
        <v>16</v>
      </c>
      <c r="C122" s="97" t="s">
        <v>2019</v>
      </c>
      <c r="D122" s="97" t="s">
        <v>465</v>
      </c>
      <c r="E122" s="97" t="s">
        <v>1613</v>
      </c>
      <c r="F122" s="97" t="s">
        <v>2811</v>
      </c>
      <c r="G122" s="97" t="s">
        <v>2894</v>
      </c>
      <c r="H122" s="105" t="s">
        <v>2790</v>
      </c>
      <c r="I122" s="97" t="s">
        <v>2791</v>
      </c>
      <c r="J122" s="99">
        <v>35429094</v>
      </c>
      <c r="K122" s="99">
        <v>36872858.979999997</v>
      </c>
      <c r="L122" s="99">
        <v>30727382.483333331</v>
      </c>
      <c r="M122" s="99">
        <v>25294616.710000001</v>
      </c>
      <c r="N122" s="99">
        <v>-5432765.7733333334</v>
      </c>
      <c r="O122" s="99">
        <v>-17.680535516749888</v>
      </c>
      <c r="P122" s="97" t="s">
        <v>2896</v>
      </c>
    </row>
    <row r="123" spans="1:16" ht="21" hidden="1" customHeight="1" x14ac:dyDescent="0.25">
      <c r="A123" s="96">
        <v>44773</v>
      </c>
      <c r="B123" s="97" t="s">
        <v>16</v>
      </c>
      <c r="C123" s="97" t="s">
        <v>2019</v>
      </c>
      <c r="D123" s="97" t="s">
        <v>465</v>
      </c>
      <c r="E123" s="97" t="s">
        <v>1613</v>
      </c>
      <c r="F123" s="97" t="s">
        <v>2811</v>
      </c>
      <c r="G123" s="97" t="s">
        <v>2894</v>
      </c>
      <c r="H123" s="105" t="s">
        <v>2792</v>
      </c>
      <c r="I123" s="97" t="s">
        <v>2793</v>
      </c>
      <c r="J123" s="99">
        <v>70600</v>
      </c>
      <c r="K123" s="99">
        <v>82500</v>
      </c>
      <c r="L123" s="99">
        <v>68750</v>
      </c>
      <c r="M123" s="99">
        <v>79989</v>
      </c>
      <c r="N123" s="99">
        <v>11239</v>
      </c>
      <c r="O123" s="99">
        <v>16.347636363636365</v>
      </c>
      <c r="P123" s="97" t="s">
        <v>2895</v>
      </c>
    </row>
    <row r="124" spans="1:16" ht="21" hidden="1" customHeight="1" x14ac:dyDescent="0.25">
      <c r="A124" s="96">
        <v>44773</v>
      </c>
      <c r="B124" s="97" t="s">
        <v>16</v>
      </c>
      <c r="C124" s="97" t="s">
        <v>2019</v>
      </c>
      <c r="D124" s="97" t="s">
        <v>465</v>
      </c>
      <c r="E124" s="97" t="s">
        <v>1613</v>
      </c>
      <c r="F124" s="97" t="s">
        <v>2811</v>
      </c>
      <c r="G124" s="97" t="s">
        <v>2894</v>
      </c>
      <c r="H124" s="105" t="s">
        <v>2794</v>
      </c>
      <c r="I124" s="97" t="s">
        <v>2795</v>
      </c>
      <c r="J124" s="99">
        <v>102535.65</v>
      </c>
      <c r="K124" s="99">
        <v>55500</v>
      </c>
      <c r="L124" s="99">
        <v>46250</v>
      </c>
      <c r="M124" s="99">
        <v>99685</v>
      </c>
      <c r="N124" s="99">
        <v>53435</v>
      </c>
      <c r="O124" s="99">
        <v>115.53513513513514</v>
      </c>
      <c r="P124" s="97" t="s">
        <v>2895</v>
      </c>
    </row>
    <row r="125" spans="1:16" ht="21" hidden="1" customHeight="1" x14ac:dyDescent="0.25">
      <c r="A125" s="96">
        <v>44773</v>
      </c>
      <c r="B125" s="97" t="s">
        <v>16</v>
      </c>
      <c r="C125" s="97" t="s">
        <v>2019</v>
      </c>
      <c r="D125" s="97" t="s">
        <v>465</v>
      </c>
      <c r="E125" s="97" t="s">
        <v>1613</v>
      </c>
      <c r="F125" s="97" t="s">
        <v>2811</v>
      </c>
      <c r="G125" s="97" t="s">
        <v>2894</v>
      </c>
      <c r="H125" s="105" t="s">
        <v>2865</v>
      </c>
      <c r="I125" s="97" t="s">
        <v>2796</v>
      </c>
      <c r="J125" s="99">
        <v>1180134.18</v>
      </c>
      <c r="K125" s="99">
        <v>1122486.6399999999</v>
      </c>
      <c r="L125" s="99">
        <v>935405.53333333333</v>
      </c>
      <c r="M125" s="99">
        <v>1236908.24</v>
      </c>
      <c r="N125" s="99">
        <v>301502.70666666667</v>
      </c>
      <c r="O125" s="99">
        <v>32.232298818273684</v>
      </c>
      <c r="P125" s="97" t="s">
        <v>2895</v>
      </c>
    </row>
    <row r="126" spans="1:16" ht="21" hidden="1" customHeight="1" x14ac:dyDescent="0.25">
      <c r="A126" s="96">
        <v>44773</v>
      </c>
      <c r="B126" s="97" t="s">
        <v>16</v>
      </c>
      <c r="C126" s="97" t="s">
        <v>2019</v>
      </c>
      <c r="D126" s="97" t="s">
        <v>465</v>
      </c>
      <c r="E126" s="97" t="s">
        <v>1613</v>
      </c>
      <c r="F126" s="97" t="s">
        <v>2811</v>
      </c>
      <c r="G126" s="97" t="s">
        <v>2894</v>
      </c>
      <c r="H126" s="105" t="s">
        <v>2797</v>
      </c>
      <c r="I126" s="97" t="s">
        <v>2798</v>
      </c>
      <c r="J126" s="99">
        <v>4427160.54</v>
      </c>
      <c r="K126" s="99">
        <v>5112403.21</v>
      </c>
      <c r="L126" s="99">
        <v>4260336.0083333338</v>
      </c>
      <c r="M126" s="99">
        <v>4735636.2799999993</v>
      </c>
      <c r="N126" s="99">
        <v>475300.27166666667</v>
      </c>
      <c r="O126" s="99">
        <v>11.156403408955688</v>
      </c>
      <c r="P126" s="97" t="s">
        <v>2895</v>
      </c>
    </row>
    <row r="127" spans="1:16" ht="21" hidden="1" customHeight="1" x14ac:dyDescent="0.25">
      <c r="A127" s="96">
        <v>44773</v>
      </c>
      <c r="B127" s="97" t="s">
        <v>16</v>
      </c>
      <c r="C127" s="97" t="s">
        <v>2019</v>
      </c>
      <c r="D127" s="97" t="s">
        <v>465</v>
      </c>
      <c r="E127" s="97" t="s">
        <v>1613</v>
      </c>
      <c r="F127" s="97" t="s">
        <v>2811</v>
      </c>
      <c r="G127" s="97" t="s">
        <v>2894</v>
      </c>
      <c r="H127" s="105" t="s">
        <v>2799</v>
      </c>
      <c r="I127" s="97" t="s">
        <v>2800</v>
      </c>
      <c r="J127" s="99">
        <v>3349601.56</v>
      </c>
      <c r="K127" s="99">
        <v>5282000.62</v>
      </c>
      <c r="L127" s="99">
        <v>4401667.1833333336</v>
      </c>
      <c r="M127" s="99">
        <v>6409824.2200000007</v>
      </c>
      <c r="N127" s="99">
        <v>2008157.0366666666</v>
      </c>
      <c r="O127" s="99">
        <v>45.622645989011644</v>
      </c>
      <c r="P127" s="97" t="s">
        <v>2895</v>
      </c>
    </row>
    <row r="128" spans="1:16" ht="21" hidden="1" customHeight="1" x14ac:dyDescent="0.25">
      <c r="A128" s="96">
        <v>44773</v>
      </c>
      <c r="B128" s="97" t="s">
        <v>16</v>
      </c>
      <c r="C128" s="97" t="s">
        <v>2019</v>
      </c>
      <c r="D128" s="97" t="s">
        <v>465</v>
      </c>
      <c r="E128" s="97" t="s">
        <v>1613</v>
      </c>
      <c r="F128" s="97" t="s">
        <v>2811</v>
      </c>
      <c r="G128" s="97" t="s">
        <v>2894</v>
      </c>
      <c r="H128" s="105" t="s">
        <v>2801</v>
      </c>
      <c r="I128" s="97" t="s">
        <v>2802</v>
      </c>
      <c r="J128" s="99">
        <v>1129869.2</v>
      </c>
      <c r="K128" s="99">
        <v>762121</v>
      </c>
      <c r="L128" s="99">
        <v>635100.83333333337</v>
      </c>
      <c r="M128" s="99">
        <v>588660</v>
      </c>
      <c r="N128" s="99">
        <v>-46440.833333333336</v>
      </c>
      <c r="O128" s="99">
        <v>-7.3123559119877291</v>
      </c>
      <c r="P128" s="97" t="s">
        <v>2896</v>
      </c>
    </row>
    <row r="129" spans="1:16" ht="21" hidden="1" customHeight="1" x14ac:dyDescent="0.25">
      <c r="A129" s="96">
        <v>44773</v>
      </c>
      <c r="B129" s="97" t="s">
        <v>16</v>
      </c>
      <c r="C129" s="97" t="s">
        <v>2019</v>
      </c>
      <c r="D129" s="97" t="s">
        <v>465</v>
      </c>
      <c r="E129" s="97" t="s">
        <v>1613</v>
      </c>
      <c r="F129" s="97" t="s">
        <v>2811</v>
      </c>
      <c r="G129" s="97" t="s">
        <v>2894</v>
      </c>
      <c r="H129" s="105" t="s">
        <v>2803</v>
      </c>
      <c r="I129" s="97" t="s">
        <v>2804</v>
      </c>
      <c r="J129" s="99">
        <v>6064778.0800000001</v>
      </c>
      <c r="K129" s="99">
        <v>14842502.859999999</v>
      </c>
      <c r="L129" s="99">
        <v>12368752.383333335</v>
      </c>
      <c r="M129" s="99">
        <v>25597484.260000002</v>
      </c>
      <c r="N129" s="99">
        <v>13228731.876666667</v>
      </c>
      <c r="O129" s="99">
        <v>106.95283943506007</v>
      </c>
      <c r="P129" s="97" t="s">
        <v>2895</v>
      </c>
    </row>
    <row r="130" spans="1:16" ht="21" hidden="1" customHeight="1" x14ac:dyDescent="0.25">
      <c r="A130" s="96">
        <v>44773</v>
      </c>
      <c r="B130" s="97" t="s">
        <v>16</v>
      </c>
      <c r="C130" s="97" t="s">
        <v>2019</v>
      </c>
      <c r="D130" s="97" t="s">
        <v>465</v>
      </c>
      <c r="E130" s="97" t="s">
        <v>1613</v>
      </c>
      <c r="F130" s="97" t="s">
        <v>2811</v>
      </c>
      <c r="G130" s="97" t="s">
        <v>2894</v>
      </c>
      <c r="H130" s="105" t="s">
        <v>2805</v>
      </c>
      <c r="I130" s="97" t="s">
        <v>2806</v>
      </c>
      <c r="J130" s="99">
        <v>33299488.359999999</v>
      </c>
      <c r="K130" s="99">
        <v>30524499.629999999</v>
      </c>
      <c r="L130" s="99">
        <v>25437083.024999999</v>
      </c>
      <c r="M130" s="99">
        <v>27392814.289999999</v>
      </c>
      <c r="N130" s="99">
        <v>1955731.2649999999</v>
      </c>
      <c r="O130" s="99">
        <v>7.6885044683695609</v>
      </c>
      <c r="P130" s="97" t="s">
        <v>2895</v>
      </c>
    </row>
    <row r="131" spans="1:16" ht="21" hidden="1" customHeight="1" x14ac:dyDescent="0.25">
      <c r="A131" s="96">
        <v>44773</v>
      </c>
      <c r="B131" s="97" t="s">
        <v>16</v>
      </c>
      <c r="C131" s="97" t="s">
        <v>2019</v>
      </c>
      <c r="D131" s="97" t="s">
        <v>465</v>
      </c>
      <c r="E131" s="97" t="s">
        <v>1613</v>
      </c>
      <c r="F131" s="97" t="s">
        <v>2811</v>
      </c>
      <c r="G131" s="97" t="s">
        <v>2894</v>
      </c>
      <c r="H131" s="105" t="s">
        <v>2807</v>
      </c>
      <c r="I131" s="97" t="s">
        <v>2808</v>
      </c>
      <c r="J131" s="99">
        <v>6195537.6799999997</v>
      </c>
      <c r="K131" s="99">
        <v>8711571.8900000006</v>
      </c>
      <c r="L131" s="99">
        <v>7259643.2416666672</v>
      </c>
      <c r="M131" s="99">
        <v>11606592.01</v>
      </c>
      <c r="N131" s="99">
        <v>4346948.7683333326</v>
      </c>
      <c r="O131" s="99">
        <v>59.87826982163606</v>
      </c>
      <c r="P131" s="97" t="s">
        <v>2895</v>
      </c>
    </row>
    <row r="132" spans="1:16" ht="21" hidden="1" customHeight="1" x14ac:dyDescent="0.25">
      <c r="A132" s="96">
        <v>44773</v>
      </c>
      <c r="B132" s="97" t="s">
        <v>16</v>
      </c>
      <c r="C132" s="97" t="s">
        <v>2019</v>
      </c>
      <c r="D132" s="97" t="s">
        <v>465</v>
      </c>
      <c r="E132" s="97" t="s">
        <v>1613</v>
      </c>
      <c r="F132" s="97" t="s">
        <v>2811</v>
      </c>
      <c r="G132" s="97" t="s">
        <v>2894</v>
      </c>
      <c r="H132" s="105" t="s">
        <v>2870</v>
      </c>
      <c r="I132" s="97" t="s">
        <v>2871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100"/>
      <c r="P132" s="97" t="s">
        <v>2895</v>
      </c>
    </row>
    <row r="133" spans="1:16" ht="21" hidden="1" customHeight="1" x14ac:dyDescent="0.25">
      <c r="A133" s="96">
        <v>44773</v>
      </c>
      <c r="B133" s="97" t="s">
        <v>16</v>
      </c>
      <c r="C133" s="97" t="s">
        <v>2019</v>
      </c>
      <c r="D133" s="97" t="s">
        <v>465</v>
      </c>
      <c r="E133" s="97" t="s">
        <v>1613</v>
      </c>
      <c r="F133" s="97" t="s">
        <v>2811</v>
      </c>
      <c r="G133" s="97" t="s">
        <v>2894</v>
      </c>
      <c r="H133" s="105" t="s">
        <v>2809</v>
      </c>
      <c r="I133" s="97" t="s">
        <v>2810</v>
      </c>
      <c r="J133" s="99">
        <v>3952000</v>
      </c>
      <c r="K133" s="99">
        <v>3248000</v>
      </c>
      <c r="L133" s="99">
        <v>2706666.6666666665</v>
      </c>
      <c r="M133" s="99">
        <v>3248000</v>
      </c>
      <c r="N133" s="99">
        <v>541333.33333333337</v>
      </c>
      <c r="O133" s="99">
        <v>20</v>
      </c>
      <c r="P133" s="97" t="s">
        <v>2895</v>
      </c>
    </row>
    <row r="134" spans="1:16" ht="21" hidden="1" customHeight="1" x14ac:dyDescent="0.25">
      <c r="A134" s="96">
        <v>44773</v>
      </c>
      <c r="B134" s="97" t="s">
        <v>16</v>
      </c>
      <c r="C134" s="97" t="s">
        <v>2019</v>
      </c>
      <c r="D134" s="97" t="s">
        <v>465</v>
      </c>
      <c r="E134" s="97" t="s">
        <v>1613</v>
      </c>
      <c r="F134" s="97" t="s">
        <v>2839</v>
      </c>
      <c r="G134" s="97" t="s">
        <v>2894</v>
      </c>
      <c r="H134" s="106" t="s">
        <v>2812</v>
      </c>
      <c r="I134" s="97" t="s">
        <v>2813</v>
      </c>
      <c r="J134" s="99">
        <v>7246506.0199999996</v>
      </c>
      <c r="K134" s="99">
        <v>8706407.7799999993</v>
      </c>
      <c r="L134" s="99">
        <v>7255339.8166666664</v>
      </c>
      <c r="M134" s="99">
        <v>5534139.79</v>
      </c>
      <c r="N134" s="99">
        <v>-1721200.0266666668</v>
      </c>
      <c r="O134" s="99">
        <v>-23.723217246321077</v>
      </c>
      <c r="P134" s="97" t="s">
        <v>2895</v>
      </c>
    </row>
    <row r="135" spans="1:16" ht="21" hidden="1" customHeight="1" x14ac:dyDescent="0.25">
      <c r="A135" s="96">
        <v>44773</v>
      </c>
      <c r="B135" s="97" t="s">
        <v>16</v>
      </c>
      <c r="C135" s="97" t="s">
        <v>2019</v>
      </c>
      <c r="D135" s="97" t="s">
        <v>465</v>
      </c>
      <c r="E135" s="97" t="s">
        <v>1613</v>
      </c>
      <c r="F135" s="97" t="s">
        <v>2839</v>
      </c>
      <c r="G135" s="97" t="s">
        <v>2894</v>
      </c>
      <c r="H135" s="106" t="s">
        <v>2814</v>
      </c>
      <c r="I135" s="97" t="s">
        <v>2815</v>
      </c>
      <c r="J135" s="99">
        <v>1587027.8</v>
      </c>
      <c r="K135" s="99">
        <v>2933574.31</v>
      </c>
      <c r="L135" s="99">
        <v>2444645.2583333333</v>
      </c>
      <c r="M135" s="99">
        <v>2233605.1800000002</v>
      </c>
      <c r="N135" s="99">
        <v>-211040.07833333334</v>
      </c>
      <c r="O135" s="99">
        <v>-8.6327485598958624</v>
      </c>
      <c r="P135" s="97" t="s">
        <v>2895</v>
      </c>
    </row>
    <row r="136" spans="1:16" ht="21" hidden="1" customHeight="1" x14ac:dyDescent="0.25">
      <c r="A136" s="96">
        <v>44773</v>
      </c>
      <c r="B136" s="97" t="s">
        <v>16</v>
      </c>
      <c r="C136" s="97" t="s">
        <v>2019</v>
      </c>
      <c r="D136" s="97" t="s">
        <v>465</v>
      </c>
      <c r="E136" s="97" t="s">
        <v>1613</v>
      </c>
      <c r="F136" s="97" t="s">
        <v>2839</v>
      </c>
      <c r="G136" s="97" t="s">
        <v>2894</v>
      </c>
      <c r="H136" s="106" t="s">
        <v>2816</v>
      </c>
      <c r="I136" s="97" t="s">
        <v>2817</v>
      </c>
      <c r="J136" s="99">
        <v>265124.34000000003</v>
      </c>
      <c r="K136" s="99">
        <v>280758.26</v>
      </c>
      <c r="L136" s="99">
        <v>233965.21666666667</v>
      </c>
      <c r="M136" s="99">
        <v>218311.75</v>
      </c>
      <c r="N136" s="99">
        <v>-15653.466666666667</v>
      </c>
      <c r="O136" s="99">
        <v>-6.6905101919352257</v>
      </c>
      <c r="P136" s="97" t="s">
        <v>2895</v>
      </c>
    </row>
    <row r="137" spans="1:16" ht="21" hidden="1" customHeight="1" x14ac:dyDescent="0.25">
      <c r="A137" s="96">
        <v>44773</v>
      </c>
      <c r="B137" s="97" t="s">
        <v>16</v>
      </c>
      <c r="C137" s="97" t="s">
        <v>2019</v>
      </c>
      <c r="D137" s="97" t="s">
        <v>465</v>
      </c>
      <c r="E137" s="97" t="s">
        <v>1613</v>
      </c>
      <c r="F137" s="97" t="s">
        <v>2839</v>
      </c>
      <c r="G137" s="97" t="s">
        <v>2894</v>
      </c>
      <c r="H137" s="106" t="s">
        <v>2818</v>
      </c>
      <c r="I137" s="97" t="s">
        <v>2819</v>
      </c>
      <c r="J137" s="99">
        <v>3364371.52</v>
      </c>
      <c r="K137" s="99">
        <v>6289104.6900000004</v>
      </c>
      <c r="L137" s="99">
        <v>5240920.5750000002</v>
      </c>
      <c r="M137" s="99">
        <v>4602781.5</v>
      </c>
      <c r="N137" s="99">
        <v>-638139.07499999995</v>
      </c>
      <c r="O137" s="99">
        <v>-12.17608749966603</v>
      </c>
      <c r="P137" s="97" t="s">
        <v>2895</v>
      </c>
    </row>
    <row r="138" spans="1:16" ht="21" hidden="1" customHeight="1" x14ac:dyDescent="0.25">
      <c r="A138" s="96">
        <v>44773</v>
      </c>
      <c r="B138" s="97" t="s">
        <v>16</v>
      </c>
      <c r="C138" s="97" t="s">
        <v>2019</v>
      </c>
      <c r="D138" s="97" t="s">
        <v>465</v>
      </c>
      <c r="E138" s="97" t="s">
        <v>1613</v>
      </c>
      <c r="F138" s="97" t="s">
        <v>2839</v>
      </c>
      <c r="G138" s="97" t="s">
        <v>2894</v>
      </c>
      <c r="H138" s="106" t="s">
        <v>2820</v>
      </c>
      <c r="I138" s="97" t="s">
        <v>2821</v>
      </c>
      <c r="J138" s="99">
        <v>33315512.620000001</v>
      </c>
      <c r="K138" s="99">
        <v>30524499.629999999</v>
      </c>
      <c r="L138" s="99">
        <v>25437083.024999999</v>
      </c>
      <c r="M138" s="99">
        <v>27427480.370000001</v>
      </c>
      <c r="N138" s="99">
        <v>1990397.345</v>
      </c>
      <c r="O138" s="99">
        <v>7.8247861322927772</v>
      </c>
      <c r="P138" s="97" t="s">
        <v>2896</v>
      </c>
    </row>
    <row r="139" spans="1:16" ht="21" hidden="1" customHeight="1" x14ac:dyDescent="0.25">
      <c r="A139" s="96">
        <v>44773</v>
      </c>
      <c r="B139" s="97" t="s">
        <v>16</v>
      </c>
      <c r="C139" s="97" t="s">
        <v>2019</v>
      </c>
      <c r="D139" s="97" t="s">
        <v>465</v>
      </c>
      <c r="E139" s="97" t="s">
        <v>1613</v>
      </c>
      <c r="F139" s="97" t="s">
        <v>2839</v>
      </c>
      <c r="G139" s="97" t="s">
        <v>2894</v>
      </c>
      <c r="H139" s="106" t="s">
        <v>2822</v>
      </c>
      <c r="I139" s="97" t="s">
        <v>2846</v>
      </c>
      <c r="J139" s="99">
        <v>5874047.4100000001</v>
      </c>
      <c r="K139" s="99">
        <v>6555382.3499999996</v>
      </c>
      <c r="L139" s="99">
        <v>5462818.625</v>
      </c>
      <c r="M139" s="99">
        <v>5532224.8100000005</v>
      </c>
      <c r="N139" s="99">
        <v>69406.184999999998</v>
      </c>
      <c r="O139" s="99">
        <v>1.2705196669420817</v>
      </c>
      <c r="P139" s="97" t="s">
        <v>2896</v>
      </c>
    </row>
    <row r="140" spans="1:16" ht="21" hidden="1" customHeight="1" x14ac:dyDescent="0.25">
      <c r="A140" s="96">
        <v>44773</v>
      </c>
      <c r="B140" s="97" t="s">
        <v>16</v>
      </c>
      <c r="C140" s="97" t="s">
        <v>2019</v>
      </c>
      <c r="D140" s="97" t="s">
        <v>465</v>
      </c>
      <c r="E140" s="97" t="s">
        <v>1613</v>
      </c>
      <c r="F140" s="97" t="s">
        <v>2839</v>
      </c>
      <c r="G140" s="97" t="s">
        <v>2894</v>
      </c>
      <c r="H140" s="106" t="s">
        <v>2823</v>
      </c>
      <c r="I140" s="97" t="s">
        <v>2824</v>
      </c>
      <c r="J140" s="99">
        <v>13068005</v>
      </c>
      <c r="K140" s="99">
        <v>13895188.289999999</v>
      </c>
      <c r="L140" s="99">
        <v>11579323.574999999</v>
      </c>
      <c r="M140" s="99">
        <v>11349150.120000001</v>
      </c>
      <c r="N140" s="99">
        <v>-230173.45499999999</v>
      </c>
      <c r="O140" s="99">
        <v>-1.9877970721618772</v>
      </c>
      <c r="P140" s="97" t="s">
        <v>2895</v>
      </c>
    </row>
    <row r="141" spans="1:16" ht="21" hidden="1" customHeight="1" x14ac:dyDescent="0.25">
      <c r="A141" s="96">
        <v>44773</v>
      </c>
      <c r="B141" s="97" t="s">
        <v>16</v>
      </c>
      <c r="C141" s="97" t="s">
        <v>2019</v>
      </c>
      <c r="D141" s="97" t="s">
        <v>465</v>
      </c>
      <c r="E141" s="97" t="s">
        <v>1613</v>
      </c>
      <c r="F141" s="97" t="s">
        <v>2839</v>
      </c>
      <c r="G141" s="97" t="s">
        <v>2894</v>
      </c>
      <c r="H141" s="106" t="s">
        <v>2825</v>
      </c>
      <c r="I141" s="97" t="s">
        <v>2826</v>
      </c>
      <c r="J141" s="99">
        <v>2101272.54</v>
      </c>
      <c r="K141" s="99">
        <v>5921125.7300000004</v>
      </c>
      <c r="L141" s="99">
        <v>4934271.4416666664</v>
      </c>
      <c r="M141" s="99">
        <v>6184451.6600000001</v>
      </c>
      <c r="N141" s="99">
        <v>1250180.2183333335</v>
      </c>
      <c r="O141" s="99">
        <v>25.336672964044624</v>
      </c>
      <c r="P141" s="97" t="s">
        <v>2896</v>
      </c>
    </row>
    <row r="142" spans="1:16" ht="21" hidden="1" customHeight="1" x14ac:dyDescent="0.25">
      <c r="A142" s="96">
        <v>44773</v>
      </c>
      <c r="B142" s="97" t="s">
        <v>16</v>
      </c>
      <c r="C142" s="97" t="s">
        <v>2019</v>
      </c>
      <c r="D142" s="97" t="s">
        <v>465</v>
      </c>
      <c r="E142" s="97" t="s">
        <v>1613</v>
      </c>
      <c r="F142" s="97" t="s">
        <v>2839</v>
      </c>
      <c r="G142" s="97" t="s">
        <v>2894</v>
      </c>
      <c r="H142" s="106" t="s">
        <v>2827</v>
      </c>
      <c r="I142" s="97" t="s">
        <v>2828</v>
      </c>
      <c r="J142" s="99">
        <v>6749333.6600000001</v>
      </c>
      <c r="K142" s="99">
        <v>7690445.2199999997</v>
      </c>
      <c r="L142" s="99">
        <v>6408704.3499999996</v>
      </c>
      <c r="M142" s="99">
        <v>4790827.75</v>
      </c>
      <c r="N142" s="99">
        <v>-1617876.6</v>
      </c>
      <c r="O142" s="99">
        <v>-25.244987311670883</v>
      </c>
      <c r="P142" s="97" t="s">
        <v>2895</v>
      </c>
    </row>
    <row r="143" spans="1:16" ht="21" hidden="1" customHeight="1" x14ac:dyDescent="0.25">
      <c r="A143" s="96">
        <v>44773</v>
      </c>
      <c r="B143" s="97" t="s">
        <v>16</v>
      </c>
      <c r="C143" s="97" t="s">
        <v>2019</v>
      </c>
      <c r="D143" s="97" t="s">
        <v>465</v>
      </c>
      <c r="E143" s="97" t="s">
        <v>1613</v>
      </c>
      <c r="F143" s="97" t="s">
        <v>2839</v>
      </c>
      <c r="G143" s="97" t="s">
        <v>2894</v>
      </c>
      <c r="H143" s="106" t="s">
        <v>2829</v>
      </c>
      <c r="I143" s="97" t="s">
        <v>2830</v>
      </c>
      <c r="J143" s="99">
        <v>1613981.6</v>
      </c>
      <c r="K143" s="99">
        <v>1769151.94</v>
      </c>
      <c r="L143" s="99">
        <v>1474293.2833333334</v>
      </c>
      <c r="M143" s="99">
        <v>1392068.93</v>
      </c>
      <c r="N143" s="99">
        <v>-82224.353333333333</v>
      </c>
      <c r="O143" s="99">
        <v>-5.5772046351202595</v>
      </c>
      <c r="P143" s="97" t="s">
        <v>2895</v>
      </c>
    </row>
    <row r="144" spans="1:16" ht="21" hidden="1" customHeight="1" x14ac:dyDescent="0.25">
      <c r="A144" s="96">
        <v>44773</v>
      </c>
      <c r="B144" s="97" t="s">
        <v>16</v>
      </c>
      <c r="C144" s="97" t="s">
        <v>2019</v>
      </c>
      <c r="D144" s="97" t="s">
        <v>465</v>
      </c>
      <c r="E144" s="97" t="s">
        <v>1613</v>
      </c>
      <c r="F144" s="97" t="s">
        <v>2839</v>
      </c>
      <c r="G144" s="97" t="s">
        <v>2894</v>
      </c>
      <c r="H144" s="106" t="s">
        <v>2831</v>
      </c>
      <c r="I144" s="97" t="s">
        <v>2832</v>
      </c>
      <c r="J144" s="99">
        <v>3049936.05</v>
      </c>
      <c r="K144" s="99">
        <v>3226306.49</v>
      </c>
      <c r="L144" s="99">
        <v>2688588.7416666667</v>
      </c>
      <c r="M144" s="99">
        <v>2476764.2900000005</v>
      </c>
      <c r="N144" s="99">
        <v>-211824.45166666666</v>
      </c>
      <c r="O144" s="99">
        <v>-7.8786483177548332</v>
      </c>
      <c r="P144" s="97" t="s">
        <v>2895</v>
      </c>
    </row>
    <row r="145" spans="1:16" ht="21" hidden="1" customHeight="1" x14ac:dyDescent="0.25">
      <c r="A145" s="96">
        <v>44773</v>
      </c>
      <c r="B145" s="97" t="s">
        <v>16</v>
      </c>
      <c r="C145" s="97" t="s">
        <v>2019</v>
      </c>
      <c r="D145" s="97" t="s">
        <v>465</v>
      </c>
      <c r="E145" s="97" t="s">
        <v>1613</v>
      </c>
      <c r="F145" s="97" t="s">
        <v>2839</v>
      </c>
      <c r="G145" s="97" t="s">
        <v>2894</v>
      </c>
      <c r="H145" s="106" t="s">
        <v>2833</v>
      </c>
      <c r="I145" s="97" t="s">
        <v>2834</v>
      </c>
      <c r="J145" s="99">
        <v>5173731.72</v>
      </c>
      <c r="K145" s="99">
        <v>5677375.2000000002</v>
      </c>
      <c r="L145" s="99">
        <v>4731146</v>
      </c>
      <c r="M145" s="99">
        <v>5698559.6799999997</v>
      </c>
      <c r="N145" s="99">
        <v>967413.68</v>
      </c>
      <c r="O145" s="99">
        <v>20.447766355128334</v>
      </c>
      <c r="P145" s="97" t="s">
        <v>2896</v>
      </c>
    </row>
    <row r="146" spans="1:16" ht="21" hidden="1" customHeight="1" x14ac:dyDescent="0.25">
      <c r="A146" s="96">
        <v>44773</v>
      </c>
      <c r="B146" s="97" t="s">
        <v>16</v>
      </c>
      <c r="C146" s="97" t="s">
        <v>2019</v>
      </c>
      <c r="D146" s="97" t="s">
        <v>465</v>
      </c>
      <c r="E146" s="97" t="s">
        <v>1613</v>
      </c>
      <c r="F146" s="97" t="s">
        <v>2839</v>
      </c>
      <c r="G146" s="97" t="s">
        <v>2894</v>
      </c>
      <c r="H146" s="106" t="s">
        <v>2835</v>
      </c>
      <c r="I146" s="97" t="s">
        <v>2836</v>
      </c>
      <c r="J146" s="99">
        <v>31065.84</v>
      </c>
      <c r="K146" s="99">
        <v>35758.379999999997</v>
      </c>
      <c r="L146" s="99">
        <v>29798.65</v>
      </c>
      <c r="M146" s="99">
        <v>8032.72</v>
      </c>
      <c r="N146" s="99">
        <v>-21765.93</v>
      </c>
      <c r="O146" s="99">
        <v>-73.04334256753242</v>
      </c>
      <c r="P146" s="97" t="s">
        <v>2895</v>
      </c>
    </row>
    <row r="147" spans="1:16" ht="21" hidden="1" customHeight="1" x14ac:dyDescent="0.25">
      <c r="A147" s="96">
        <v>44773</v>
      </c>
      <c r="B147" s="97" t="s">
        <v>16</v>
      </c>
      <c r="C147" s="97" t="s">
        <v>2019</v>
      </c>
      <c r="D147" s="97" t="s">
        <v>465</v>
      </c>
      <c r="E147" s="97" t="s">
        <v>1613</v>
      </c>
      <c r="F147" s="97" t="s">
        <v>2839</v>
      </c>
      <c r="G147" s="97" t="s">
        <v>2894</v>
      </c>
      <c r="H147" s="106" t="s">
        <v>2837</v>
      </c>
      <c r="I147" s="97" t="s">
        <v>2838</v>
      </c>
      <c r="J147" s="99">
        <v>5286060.25</v>
      </c>
      <c r="K147" s="99">
        <v>5319264.1399999997</v>
      </c>
      <c r="L147" s="99">
        <v>4432720.1166666662</v>
      </c>
      <c r="M147" s="99">
        <v>5210634</v>
      </c>
      <c r="N147" s="99">
        <v>777913.8833333333</v>
      </c>
      <c r="O147" s="99">
        <v>17.549357118407734</v>
      </c>
      <c r="P147" s="97" t="s">
        <v>2896</v>
      </c>
    </row>
    <row r="148" spans="1:16" ht="21" hidden="1" customHeight="1" x14ac:dyDescent="0.25">
      <c r="A148" s="96">
        <v>44773</v>
      </c>
      <c r="B148" s="97" t="s">
        <v>16</v>
      </c>
      <c r="C148" s="97" t="s">
        <v>2019</v>
      </c>
      <c r="D148" s="97" t="s">
        <v>465</v>
      </c>
      <c r="E148" s="97" t="s">
        <v>1613</v>
      </c>
      <c r="F148" s="97" t="s">
        <v>2839</v>
      </c>
      <c r="G148" s="97" t="s">
        <v>2894</v>
      </c>
      <c r="H148" s="106" t="s">
        <v>2872</v>
      </c>
      <c r="I148" s="97" t="s">
        <v>2873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100"/>
      <c r="P148" s="97" t="s">
        <v>2896</v>
      </c>
    </row>
    <row r="149" spans="1:16" ht="21" hidden="1" customHeight="1" x14ac:dyDescent="0.25">
      <c r="A149" s="96">
        <v>44773</v>
      </c>
      <c r="B149" s="97" t="s">
        <v>16</v>
      </c>
      <c r="C149" s="97" t="s">
        <v>2019</v>
      </c>
      <c r="D149" s="97" t="s">
        <v>465</v>
      </c>
      <c r="E149" s="97" t="s">
        <v>1613</v>
      </c>
      <c r="F149" s="97" t="s">
        <v>2897</v>
      </c>
      <c r="G149" s="97" t="s">
        <v>1944</v>
      </c>
      <c r="H149" s="104" t="s">
        <v>2852</v>
      </c>
      <c r="I149" s="97" t="s">
        <v>2898</v>
      </c>
      <c r="J149" s="99">
        <v>24174162.210000001</v>
      </c>
      <c r="K149" s="99">
        <v>24174162.210000001</v>
      </c>
      <c r="L149" s="99">
        <v>20145135.175000001</v>
      </c>
      <c r="M149" s="99">
        <v>68663755.989999965</v>
      </c>
      <c r="N149" s="99">
        <v>48518620.814999998</v>
      </c>
      <c r="O149" s="99">
        <v>240.84534749218926</v>
      </c>
      <c r="P149" s="97" t="s">
        <v>2895</v>
      </c>
    </row>
    <row r="150" spans="1:16" ht="21" hidden="1" customHeight="1" x14ac:dyDescent="0.25">
      <c r="A150" s="96">
        <v>44773</v>
      </c>
      <c r="B150" s="97" t="s">
        <v>16</v>
      </c>
      <c r="C150" s="97" t="s">
        <v>2019</v>
      </c>
      <c r="D150" s="97" t="s">
        <v>465</v>
      </c>
      <c r="E150" s="97" t="s">
        <v>1613</v>
      </c>
      <c r="F150" s="97" t="s">
        <v>2899</v>
      </c>
      <c r="G150" s="97" t="s">
        <v>1944</v>
      </c>
      <c r="H150" s="104" t="s">
        <v>2853</v>
      </c>
      <c r="I150" s="97" t="s">
        <v>2900</v>
      </c>
      <c r="J150" s="99">
        <v>36871735.020000003</v>
      </c>
      <c r="K150" s="99">
        <v>36871735.020000003</v>
      </c>
      <c r="L150" s="99">
        <v>30726445.850000001</v>
      </c>
      <c r="M150" s="99">
        <v>50073020.289999992</v>
      </c>
      <c r="N150" s="99">
        <v>19346574.440000001</v>
      </c>
      <c r="O150" s="99">
        <v>62.963918880972692</v>
      </c>
      <c r="P150" s="97" t="s">
        <v>2895</v>
      </c>
    </row>
    <row r="151" spans="1:16" ht="21" hidden="1" customHeight="1" x14ac:dyDescent="0.25">
      <c r="A151" s="96">
        <v>44773</v>
      </c>
      <c r="B151" s="97" t="s">
        <v>16</v>
      </c>
      <c r="C151" s="97" t="s">
        <v>2019</v>
      </c>
      <c r="D151" s="97" t="s">
        <v>465</v>
      </c>
      <c r="E151" s="97" t="s">
        <v>1613</v>
      </c>
      <c r="F151" s="97" t="s">
        <v>2899</v>
      </c>
      <c r="G151" s="97" t="s">
        <v>1944</v>
      </c>
      <c r="H151" s="104" t="s">
        <v>2854</v>
      </c>
      <c r="I151" s="97" t="s">
        <v>2901</v>
      </c>
      <c r="J151" s="99">
        <v>26585332</v>
      </c>
      <c r="K151" s="99">
        <v>-26585332</v>
      </c>
      <c r="L151" s="99">
        <v>-22154443.333333336</v>
      </c>
      <c r="M151" s="99">
        <v>-14457331.980000002</v>
      </c>
      <c r="N151" s="99">
        <v>7697111.3533333335</v>
      </c>
      <c r="O151" s="99">
        <v>-34.742968882239275</v>
      </c>
      <c r="P151" s="97" t="s">
        <v>2895</v>
      </c>
    </row>
    <row r="152" spans="1:16" ht="21" hidden="1" customHeight="1" x14ac:dyDescent="0.25">
      <c r="A152" s="96">
        <v>44773</v>
      </c>
      <c r="B152" s="97" t="s">
        <v>16</v>
      </c>
      <c r="C152" s="97" t="s">
        <v>2019</v>
      </c>
      <c r="D152" s="97" t="s">
        <v>467</v>
      </c>
      <c r="E152" s="97" t="s">
        <v>468</v>
      </c>
      <c r="F152" s="97" t="s">
        <v>2811</v>
      </c>
      <c r="G152" s="97" t="s">
        <v>2894</v>
      </c>
      <c r="H152" s="104" t="s">
        <v>2790</v>
      </c>
      <c r="I152" s="97" t="s">
        <v>2791</v>
      </c>
      <c r="J152" s="99">
        <v>24222152.620000001</v>
      </c>
      <c r="K152" s="99">
        <v>22060000</v>
      </c>
      <c r="L152" s="99">
        <v>18383333.333333332</v>
      </c>
      <c r="M152" s="99">
        <v>17108216.240000002</v>
      </c>
      <c r="N152" s="99">
        <v>-1275117.0933333333</v>
      </c>
      <c r="O152" s="99">
        <v>-6.9362670534904804</v>
      </c>
      <c r="P152" s="97" t="s">
        <v>2896</v>
      </c>
    </row>
    <row r="153" spans="1:16" ht="21" hidden="1" customHeight="1" x14ac:dyDescent="0.25">
      <c r="A153" s="96">
        <v>44773</v>
      </c>
      <c r="B153" s="97" t="s">
        <v>16</v>
      </c>
      <c r="C153" s="97" t="s">
        <v>2019</v>
      </c>
      <c r="D153" s="97" t="s">
        <v>467</v>
      </c>
      <c r="E153" s="97" t="s">
        <v>468</v>
      </c>
      <c r="F153" s="97" t="s">
        <v>2811</v>
      </c>
      <c r="G153" s="97" t="s">
        <v>2894</v>
      </c>
      <c r="H153" s="104" t="s">
        <v>2792</v>
      </c>
      <c r="I153" s="97" t="s">
        <v>2793</v>
      </c>
      <c r="J153" s="99">
        <v>124533.33</v>
      </c>
      <c r="K153" s="99">
        <v>130000</v>
      </c>
      <c r="L153" s="99">
        <v>108333.33333333334</v>
      </c>
      <c r="M153" s="99">
        <v>76550</v>
      </c>
      <c r="N153" s="99">
        <v>-31783.333333333336</v>
      </c>
      <c r="O153" s="99">
        <v>-29.338461538461541</v>
      </c>
      <c r="P153" s="97" t="s">
        <v>2896</v>
      </c>
    </row>
    <row r="154" spans="1:16" ht="21" hidden="1" customHeight="1" x14ac:dyDescent="0.25">
      <c r="A154" s="96">
        <v>44773</v>
      </c>
      <c r="B154" s="97" t="s">
        <v>16</v>
      </c>
      <c r="C154" s="97" t="s">
        <v>2019</v>
      </c>
      <c r="D154" s="97" t="s">
        <v>467</v>
      </c>
      <c r="E154" s="97" t="s">
        <v>468</v>
      </c>
      <c r="F154" s="97" t="s">
        <v>2811</v>
      </c>
      <c r="G154" s="97" t="s">
        <v>2894</v>
      </c>
      <c r="H154" s="104" t="s">
        <v>2794</v>
      </c>
      <c r="I154" s="97" t="s">
        <v>2795</v>
      </c>
      <c r="J154" s="99">
        <v>43593.33</v>
      </c>
      <c r="K154" s="99">
        <v>80000</v>
      </c>
      <c r="L154" s="99">
        <v>66666.666666666672</v>
      </c>
      <c r="M154" s="99">
        <v>81639</v>
      </c>
      <c r="N154" s="99">
        <v>14972.333333333332</v>
      </c>
      <c r="O154" s="99">
        <v>22.458500000000001</v>
      </c>
      <c r="P154" s="97" t="s">
        <v>2895</v>
      </c>
    </row>
    <row r="155" spans="1:16" ht="21" hidden="1" customHeight="1" x14ac:dyDescent="0.25">
      <c r="A155" s="96">
        <v>44773</v>
      </c>
      <c r="B155" s="97" t="s">
        <v>16</v>
      </c>
      <c r="C155" s="97" t="s">
        <v>2019</v>
      </c>
      <c r="D155" s="97" t="s">
        <v>467</v>
      </c>
      <c r="E155" s="97" t="s">
        <v>468</v>
      </c>
      <c r="F155" s="97" t="s">
        <v>2811</v>
      </c>
      <c r="G155" s="97" t="s">
        <v>2894</v>
      </c>
      <c r="H155" s="104" t="s">
        <v>2865</v>
      </c>
      <c r="I155" s="97" t="s">
        <v>2796</v>
      </c>
      <c r="J155" s="99">
        <v>450025.61</v>
      </c>
      <c r="K155" s="99">
        <v>490000</v>
      </c>
      <c r="L155" s="99">
        <v>408333.33333333337</v>
      </c>
      <c r="M155" s="99">
        <v>435573.75</v>
      </c>
      <c r="N155" s="99">
        <v>27240.416666666672</v>
      </c>
      <c r="O155" s="99">
        <v>6.6711224489795926</v>
      </c>
      <c r="P155" s="97" t="s">
        <v>2895</v>
      </c>
    </row>
    <row r="156" spans="1:16" ht="21" hidden="1" customHeight="1" x14ac:dyDescent="0.25">
      <c r="A156" s="96">
        <v>44773</v>
      </c>
      <c r="B156" s="97" t="s">
        <v>16</v>
      </c>
      <c r="C156" s="97" t="s">
        <v>2019</v>
      </c>
      <c r="D156" s="97" t="s">
        <v>467</v>
      </c>
      <c r="E156" s="97" t="s">
        <v>468</v>
      </c>
      <c r="F156" s="97" t="s">
        <v>2811</v>
      </c>
      <c r="G156" s="97" t="s">
        <v>2894</v>
      </c>
      <c r="H156" s="104" t="s">
        <v>2797</v>
      </c>
      <c r="I156" s="97" t="s">
        <v>2798</v>
      </c>
      <c r="J156" s="99">
        <v>3264790.37</v>
      </c>
      <c r="K156" s="99">
        <v>5000000</v>
      </c>
      <c r="L156" s="99">
        <v>4166666.6666666665</v>
      </c>
      <c r="M156" s="99">
        <v>3565519.45</v>
      </c>
      <c r="N156" s="99">
        <v>-601147.21666666667</v>
      </c>
      <c r="O156" s="99">
        <v>-14.427533199999999</v>
      </c>
      <c r="P156" s="97" t="s">
        <v>2896</v>
      </c>
    </row>
    <row r="157" spans="1:16" ht="21" hidden="1" customHeight="1" x14ac:dyDescent="0.25">
      <c r="A157" s="96">
        <v>44773</v>
      </c>
      <c r="B157" s="97" t="s">
        <v>16</v>
      </c>
      <c r="C157" s="97" t="s">
        <v>2019</v>
      </c>
      <c r="D157" s="97" t="s">
        <v>467</v>
      </c>
      <c r="E157" s="97" t="s">
        <v>468</v>
      </c>
      <c r="F157" s="97" t="s">
        <v>2811</v>
      </c>
      <c r="G157" s="97" t="s">
        <v>2894</v>
      </c>
      <c r="H157" s="104" t="s">
        <v>2799</v>
      </c>
      <c r="I157" s="97" t="s">
        <v>2800</v>
      </c>
      <c r="J157" s="99">
        <v>811580.14</v>
      </c>
      <c r="K157" s="99">
        <v>6000000</v>
      </c>
      <c r="L157" s="99">
        <v>5000000</v>
      </c>
      <c r="M157" s="99">
        <v>6392794.3600000003</v>
      </c>
      <c r="N157" s="99">
        <v>1392794.36</v>
      </c>
      <c r="O157" s="99">
        <v>27.855887200000002</v>
      </c>
      <c r="P157" s="97" t="s">
        <v>2895</v>
      </c>
    </row>
    <row r="158" spans="1:16" ht="21" hidden="1" customHeight="1" x14ac:dyDescent="0.25">
      <c r="A158" s="96">
        <v>44773</v>
      </c>
      <c r="B158" s="97" t="s">
        <v>16</v>
      </c>
      <c r="C158" s="97" t="s">
        <v>2019</v>
      </c>
      <c r="D158" s="97" t="s">
        <v>467</v>
      </c>
      <c r="E158" s="97" t="s">
        <v>468</v>
      </c>
      <c r="F158" s="97" t="s">
        <v>2811</v>
      </c>
      <c r="G158" s="97" t="s">
        <v>2894</v>
      </c>
      <c r="H158" s="104" t="s">
        <v>2801</v>
      </c>
      <c r="I158" s="97" t="s">
        <v>2802</v>
      </c>
      <c r="J158" s="99">
        <v>437649.54</v>
      </c>
      <c r="K158" s="99">
        <v>100000</v>
      </c>
      <c r="L158" s="99">
        <v>83333.333333333343</v>
      </c>
      <c r="M158" s="99">
        <v>170824</v>
      </c>
      <c r="N158" s="99">
        <v>87490.666666666672</v>
      </c>
      <c r="O158" s="99">
        <v>104.98879999999998</v>
      </c>
      <c r="P158" s="97" t="s">
        <v>2895</v>
      </c>
    </row>
    <row r="159" spans="1:16" ht="21" hidden="1" customHeight="1" x14ac:dyDescent="0.25">
      <c r="A159" s="96">
        <v>44773</v>
      </c>
      <c r="B159" s="97" t="s">
        <v>16</v>
      </c>
      <c r="C159" s="97" t="s">
        <v>2019</v>
      </c>
      <c r="D159" s="97" t="s">
        <v>467</v>
      </c>
      <c r="E159" s="97" t="s">
        <v>468</v>
      </c>
      <c r="F159" s="97" t="s">
        <v>2811</v>
      </c>
      <c r="G159" s="97" t="s">
        <v>2894</v>
      </c>
      <c r="H159" s="104" t="s">
        <v>2803</v>
      </c>
      <c r="I159" s="97" t="s">
        <v>2804</v>
      </c>
      <c r="J159" s="99">
        <v>1773648.84</v>
      </c>
      <c r="K159" s="99">
        <v>8400000</v>
      </c>
      <c r="L159" s="99">
        <v>7000000</v>
      </c>
      <c r="M159" s="99">
        <v>6237216.3600000003</v>
      </c>
      <c r="N159" s="99">
        <v>-762783.64</v>
      </c>
      <c r="O159" s="99">
        <v>-10.896909142857142</v>
      </c>
      <c r="P159" s="97" t="s">
        <v>2896</v>
      </c>
    </row>
    <row r="160" spans="1:16" ht="21" hidden="1" customHeight="1" x14ac:dyDescent="0.25">
      <c r="A160" s="96">
        <v>44773</v>
      </c>
      <c r="B160" s="97" t="s">
        <v>16</v>
      </c>
      <c r="C160" s="97" t="s">
        <v>2019</v>
      </c>
      <c r="D160" s="97" t="s">
        <v>467</v>
      </c>
      <c r="E160" s="97" t="s">
        <v>468</v>
      </c>
      <c r="F160" s="97" t="s">
        <v>2811</v>
      </c>
      <c r="G160" s="97" t="s">
        <v>2894</v>
      </c>
      <c r="H160" s="104" t="s">
        <v>2805</v>
      </c>
      <c r="I160" s="97" t="s">
        <v>2806</v>
      </c>
      <c r="J160" s="99">
        <v>35530650.969999999</v>
      </c>
      <c r="K160" s="99">
        <v>37600000</v>
      </c>
      <c r="L160" s="99">
        <v>31333333.333333332</v>
      </c>
      <c r="M160" s="99">
        <v>31584497.579999998</v>
      </c>
      <c r="N160" s="99">
        <v>251164.24666666667</v>
      </c>
      <c r="O160" s="99">
        <v>0.80158802127659579</v>
      </c>
      <c r="P160" s="97" t="s">
        <v>2895</v>
      </c>
    </row>
    <row r="161" spans="1:16" ht="21" hidden="1" customHeight="1" x14ac:dyDescent="0.25">
      <c r="A161" s="96">
        <v>44773</v>
      </c>
      <c r="B161" s="97" t="s">
        <v>16</v>
      </c>
      <c r="C161" s="97" t="s">
        <v>2019</v>
      </c>
      <c r="D161" s="97" t="s">
        <v>467</v>
      </c>
      <c r="E161" s="97" t="s">
        <v>468</v>
      </c>
      <c r="F161" s="97" t="s">
        <v>2811</v>
      </c>
      <c r="G161" s="97" t="s">
        <v>2894</v>
      </c>
      <c r="H161" s="104" t="s">
        <v>2807</v>
      </c>
      <c r="I161" s="97" t="s">
        <v>2808</v>
      </c>
      <c r="J161" s="99">
        <v>3457281.29</v>
      </c>
      <c r="K161" s="99">
        <v>6000000</v>
      </c>
      <c r="L161" s="99">
        <v>5000000</v>
      </c>
      <c r="M161" s="99">
        <v>10075355.379999999</v>
      </c>
      <c r="N161" s="99">
        <v>5075355.38</v>
      </c>
      <c r="O161" s="99">
        <v>101.5071076</v>
      </c>
      <c r="P161" s="97" t="s">
        <v>2895</v>
      </c>
    </row>
    <row r="162" spans="1:16" ht="21" hidden="1" customHeight="1" x14ac:dyDescent="0.25">
      <c r="A162" s="96">
        <v>44773</v>
      </c>
      <c r="B162" s="97" t="s">
        <v>16</v>
      </c>
      <c r="C162" s="97" t="s">
        <v>2019</v>
      </c>
      <c r="D162" s="97" t="s">
        <v>467</v>
      </c>
      <c r="E162" s="97" t="s">
        <v>468</v>
      </c>
      <c r="F162" s="97" t="s">
        <v>2811</v>
      </c>
      <c r="G162" s="97" t="s">
        <v>2894</v>
      </c>
      <c r="H162" s="104" t="s">
        <v>2870</v>
      </c>
      <c r="I162" s="97" t="s">
        <v>2871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100"/>
      <c r="P162" s="97" t="s">
        <v>2895</v>
      </c>
    </row>
    <row r="163" spans="1:16" ht="21" hidden="1" customHeight="1" x14ac:dyDescent="0.25">
      <c r="A163" s="96">
        <v>44773</v>
      </c>
      <c r="B163" s="97" t="s">
        <v>16</v>
      </c>
      <c r="C163" s="97" t="s">
        <v>2019</v>
      </c>
      <c r="D163" s="97" t="s">
        <v>467</v>
      </c>
      <c r="E163" s="97" t="s">
        <v>468</v>
      </c>
      <c r="F163" s="97" t="s">
        <v>2811</v>
      </c>
      <c r="G163" s="97" t="s">
        <v>2894</v>
      </c>
      <c r="H163" s="104" t="s">
        <v>2809</v>
      </c>
      <c r="I163" s="97" t="s">
        <v>2810</v>
      </c>
      <c r="J163" s="99">
        <v>3588133.33</v>
      </c>
      <c r="K163" s="99">
        <v>739100</v>
      </c>
      <c r="L163" s="99">
        <v>615916.66666666674</v>
      </c>
      <c r="M163" s="99">
        <v>739100</v>
      </c>
      <c r="N163" s="99">
        <v>123183.33333333336</v>
      </c>
      <c r="O163" s="99">
        <v>20</v>
      </c>
      <c r="P163" s="97" t="s">
        <v>2895</v>
      </c>
    </row>
    <row r="164" spans="1:16" ht="21" hidden="1" customHeight="1" x14ac:dyDescent="0.25">
      <c r="A164" s="96">
        <v>44773</v>
      </c>
      <c r="B164" s="97" t="s">
        <v>16</v>
      </c>
      <c r="C164" s="97" t="s">
        <v>2019</v>
      </c>
      <c r="D164" s="97" t="s">
        <v>467</v>
      </c>
      <c r="E164" s="97" t="s">
        <v>468</v>
      </c>
      <c r="F164" s="97" t="s">
        <v>2839</v>
      </c>
      <c r="G164" s="97" t="s">
        <v>2894</v>
      </c>
      <c r="H164" s="106" t="s">
        <v>2812</v>
      </c>
      <c r="I164" s="97" t="s">
        <v>2813</v>
      </c>
      <c r="J164" s="99">
        <v>4389933.29</v>
      </c>
      <c r="K164" s="99">
        <v>5500000</v>
      </c>
      <c r="L164" s="99">
        <v>4583333.333333333</v>
      </c>
      <c r="M164" s="99">
        <v>4365009.71</v>
      </c>
      <c r="N164" s="99">
        <v>-218323.62333333335</v>
      </c>
      <c r="O164" s="99">
        <v>-4.7634245090909095</v>
      </c>
      <c r="P164" s="97" t="s">
        <v>2895</v>
      </c>
    </row>
    <row r="165" spans="1:16" ht="21" hidden="1" customHeight="1" x14ac:dyDescent="0.25">
      <c r="A165" s="96">
        <v>44773</v>
      </c>
      <c r="B165" s="97" t="s">
        <v>16</v>
      </c>
      <c r="C165" s="97" t="s">
        <v>2019</v>
      </c>
      <c r="D165" s="97" t="s">
        <v>467</v>
      </c>
      <c r="E165" s="97" t="s">
        <v>468</v>
      </c>
      <c r="F165" s="97" t="s">
        <v>2839</v>
      </c>
      <c r="G165" s="97" t="s">
        <v>2894</v>
      </c>
      <c r="H165" s="106" t="s">
        <v>2814</v>
      </c>
      <c r="I165" s="97" t="s">
        <v>2815</v>
      </c>
      <c r="J165" s="99">
        <v>1037211.73</v>
      </c>
      <c r="K165" s="99">
        <v>2000000</v>
      </c>
      <c r="L165" s="99">
        <v>1666666.6666666667</v>
      </c>
      <c r="M165" s="99">
        <v>1013059.67</v>
      </c>
      <c r="N165" s="99">
        <v>-653606.9966666667</v>
      </c>
      <c r="O165" s="99">
        <v>-39.216419799999997</v>
      </c>
      <c r="P165" s="97" t="s">
        <v>2895</v>
      </c>
    </row>
    <row r="166" spans="1:16" ht="21" hidden="1" customHeight="1" x14ac:dyDescent="0.25">
      <c r="A166" s="96">
        <v>44773</v>
      </c>
      <c r="B166" s="97" t="s">
        <v>16</v>
      </c>
      <c r="C166" s="97" t="s">
        <v>2019</v>
      </c>
      <c r="D166" s="97" t="s">
        <v>467</v>
      </c>
      <c r="E166" s="97" t="s">
        <v>468</v>
      </c>
      <c r="F166" s="97" t="s">
        <v>2839</v>
      </c>
      <c r="G166" s="97" t="s">
        <v>2894</v>
      </c>
      <c r="H166" s="106" t="s">
        <v>2816</v>
      </c>
      <c r="I166" s="97" t="s">
        <v>2817</v>
      </c>
      <c r="J166" s="99">
        <v>180569.36</v>
      </c>
      <c r="K166" s="99">
        <v>220000</v>
      </c>
      <c r="L166" s="99">
        <v>183333.33333333334</v>
      </c>
      <c r="M166" s="99">
        <v>191345.99</v>
      </c>
      <c r="N166" s="99">
        <v>8012.6566666666668</v>
      </c>
      <c r="O166" s="99">
        <v>4.3705400000000001</v>
      </c>
      <c r="P166" s="97" t="s">
        <v>2896</v>
      </c>
    </row>
    <row r="167" spans="1:16" ht="21" hidden="1" customHeight="1" x14ac:dyDescent="0.25">
      <c r="A167" s="96">
        <v>44773</v>
      </c>
      <c r="B167" s="97" t="s">
        <v>16</v>
      </c>
      <c r="C167" s="97" t="s">
        <v>2019</v>
      </c>
      <c r="D167" s="97" t="s">
        <v>467</v>
      </c>
      <c r="E167" s="97" t="s">
        <v>468</v>
      </c>
      <c r="F167" s="97" t="s">
        <v>2839</v>
      </c>
      <c r="G167" s="97" t="s">
        <v>2894</v>
      </c>
      <c r="H167" s="106" t="s">
        <v>2818</v>
      </c>
      <c r="I167" s="97" t="s">
        <v>2819</v>
      </c>
      <c r="J167" s="99">
        <v>2363576.69</v>
      </c>
      <c r="K167" s="99">
        <v>4150000</v>
      </c>
      <c r="L167" s="99">
        <v>3458333.3333333335</v>
      </c>
      <c r="M167" s="99">
        <v>2212828</v>
      </c>
      <c r="N167" s="99">
        <v>-1245505.3333333333</v>
      </c>
      <c r="O167" s="99">
        <v>-36.014612048192767</v>
      </c>
      <c r="P167" s="97" t="s">
        <v>2895</v>
      </c>
    </row>
    <row r="168" spans="1:16" ht="21" hidden="1" customHeight="1" x14ac:dyDescent="0.25">
      <c r="A168" s="96">
        <v>44773</v>
      </c>
      <c r="B168" s="97" t="s">
        <v>16</v>
      </c>
      <c r="C168" s="97" t="s">
        <v>2019</v>
      </c>
      <c r="D168" s="97" t="s">
        <v>467</v>
      </c>
      <c r="E168" s="97" t="s">
        <v>468</v>
      </c>
      <c r="F168" s="97" t="s">
        <v>2839</v>
      </c>
      <c r="G168" s="97" t="s">
        <v>2894</v>
      </c>
      <c r="H168" s="106" t="s">
        <v>2820</v>
      </c>
      <c r="I168" s="97" t="s">
        <v>2821</v>
      </c>
      <c r="J168" s="99">
        <v>35568945.450000003</v>
      </c>
      <c r="K168" s="99">
        <v>37634700</v>
      </c>
      <c r="L168" s="99">
        <v>31362250</v>
      </c>
      <c r="M168" s="99">
        <v>31691211.539999999</v>
      </c>
      <c r="N168" s="99">
        <v>328961.53999999998</v>
      </c>
      <c r="O168" s="99">
        <v>1.0489092459884097</v>
      </c>
      <c r="P168" s="97" t="s">
        <v>2896</v>
      </c>
    </row>
    <row r="169" spans="1:16" ht="21" hidden="1" customHeight="1" x14ac:dyDescent="0.25">
      <c r="A169" s="96">
        <v>44773</v>
      </c>
      <c r="B169" s="97" t="s">
        <v>16</v>
      </c>
      <c r="C169" s="97" t="s">
        <v>2019</v>
      </c>
      <c r="D169" s="97" t="s">
        <v>467</v>
      </c>
      <c r="E169" s="97" t="s">
        <v>468</v>
      </c>
      <c r="F169" s="97" t="s">
        <v>2839</v>
      </c>
      <c r="G169" s="97" t="s">
        <v>2894</v>
      </c>
      <c r="H169" s="106" t="s">
        <v>2822</v>
      </c>
      <c r="I169" s="97" t="s">
        <v>2846</v>
      </c>
      <c r="J169" s="99">
        <v>3107698.66</v>
      </c>
      <c r="K169" s="99">
        <v>3555000</v>
      </c>
      <c r="L169" s="99">
        <v>2962500</v>
      </c>
      <c r="M169" s="99">
        <v>3048694</v>
      </c>
      <c r="N169" s="99">
        <v>86194</v>
      </c>
      <c r="O169" s="99">
        <v>2.9095021097046416</v>
      </c>
      <c r="P169" s="97" t="s">
        <v>2896</v>
      </c>
    </row>
    <row r="170" spans="1:16" ht="21" hidden="1" customHeight="1" x14ac:dyDescent="0.25">
      <c r="A170" s="96">
        <v>44773</v>
      </c>
      <c r="B170" s="97" t="s">
        <v>16</v>
      </c>
      <c r="C170" s="97" t="s">
        <v>2019</v>
      </c>
      <c r="D170" s="97" t="s">
        <v>467</v>
      </c>
      <c r="E170" s="97" t="s">
        <v>468</v>
      </c>
      <c r="F170" s="97" t="s">
        <v>2839</v>
      </c>
      <c r="G170" s="97" t="s">
        <v>2894</v>
      </c>
      <c r="H170" s="106" t="s">
        <v>2823</v>
      </c>
      <c r="I170" s="97" t="s">
        <v>2824</v>
      </c>
      <c r="J170" s="99">
        <v>8116780</v>
      </c>
      <c r="K170" s="99">
        <v>11880000</v>
      </c>
      <c r="L170" s="99">
        <v>9900000</v>
      </c>
      <c r="M170" s="99">
        <v>7955501.5</v>
      </c>
      <c r="N170" s="99">
        <v>-1944498.5</v>
      </c>
      <c r="O170" s="99">
        <v>-19.641398989898988</v>
      </c>
      <c r="P170" s="97" t="s">
        <v>2895</v>
      </c>
    </row>
    <row r="171" spans="1:16" ht="21" hidden="1" customHeight="1" x14ac:dyDescent="0.25">
      <c r="A171" s="96">
        <v>44773</v>
      </c>
      <c r="B171" s="97" t="s">
        <v>16</v>
      </c>
      <c r="C171" s="97" t="s">
        <v>2019</v>
      </c>
      <c r="D171" s="97" t="s">
        <v>467</v>
      </c>
      <c r="E171" s="97" t="s">
        <v>468</v>
      </c>
      <c r="F171" s="97" t="s">
        <v>2839</v>
      </c>
      <c r="G171" s="97" t="s">
        <v>2894</v>
      </c>
      <c r="H171" s="106" t="s">
        <v>2825</v>
      </c>
      <c r="I171" s="97" t="s">
        <v>2826</v>
      </c>
      <c r="J171" s="99">
        <v>1540490.69</v>
      </c>
      <c r="K171" s="99">
        <v>2574000</v>
      </c>
      <c r="L171" s="99">
        <v>2145000</v>
      </c>
      <c r="M171" s="99">
        <v>3250743.63</v>
      </c>
      <c r="N171" s="99">
        <v>1105743.6299999999</v>
      </c>
      <c r="O171" s="99">
        <v>51.549819580419573</v>
      </c>
      <c r="P171" s="97" t="s">
        <v>2896</v>
      </c>
    </row>
    <row r="172" spans="1:16" ht="21" hidden="1" customHeight="1" x14ac:dyDescent="0.25">
      <c r="A172" s="96">
        <v>44773</v>
      </c>
      <c r="B172" s="97" t="s">
        <v>16</v>
      </c>
      <c r="C172" s="97" t="s">
        <v>2019</v>
      </c>
      <c r="D172" s="97" t="s">
        <v>467</v>
      </c>
      <c r="E172" s="97" t="s">
        <v>468</v>
      </c>
      <c r="F172" s="97" t="s">
        <v>2839</v>
      </c>
      <c r="G172" s="97" t="s">
        <v>2894</v>
      </c>
      <c r="H172" s="106" t="s">
        <v>2827</v>
      </c>
      <c r="I172" s="97" t="s">
        <v>2828</v>
      </c>
      <c r="J172" s="99">
        <v>2991361.25</v>
      </c>
      <c r="K172" s="99">
        <v>4325300</v>
      </c>
      <c r="L172" s="99">
        <v>3604416.6666666665</v>
      </c>
      <c r="M172" s="99">
        <v>2460732.9999999995</v>
      </c>
      <c r="N172" s="99">
        <v>-1143683.6666666665</v>
      </c>
      <c r="O172" s="99">
        <v>-31.730062654613551</v>
      </c>
      <c r="P172" s="97" t="s">
        <v>2895</v>
      </c>
    </row>
    <row r="173" spans="1:16" ht="21" hidden="1" customHeight="1" x14ac:dyDescent="0.25">
      <c r="A173" s="96">
        <v>44773</v>
      </c>
      <c r="B173" s="97" t="s">
        <v>16</v>
      </c>
      <c r="C173" s="97" t="s">
        <v>2019</v>
      </c>
      <c r="D173" s="97" t="s">
        <v>467</v>
      </c>
      <c r="E173" s="97" t="s">
        <v>468</v>
      </c>
      <c r="F173" s="97" t="s">
        <v>2839</v>
      </c>
      <c r="G173" s="97" t="s">
        <v>2894</v>
      </c>
      <c r="H173" s="106" t="s">
        <v>2829</v>
      </c>
      <c r="I173" s="97" t="s">
        <v>2830</v>
      </c>
      <c r="J173" s="99">
        <v>1401074.89</v>
      </c>
      <c r="K173" s="99">
        <v>1495000</v>
      </c>
      <c r="L173" s="99">
        <v>1245833.3333333333</v>
      </c>
      <c r="M173" s="99">
        <v>1304812.08</v>
      </c>
      <c r="N173" s="99">
        <v>58978.746666666666</v>
      </c>
      <c r="O173" s="99">
        <v>4.7340799999999996</v>
      </c>
      <c r="P173" s="97" t="s">
        <v>2896</v>
      </c>
    </row>
    <row r="174" spans="1:16" ht="21" hidden="1" customHeight="1" x14ac:dyDescent="0.25">
      <c r="A174" s="96">
        <v>44773</v>
      </c>
      <c r="B174" s="97" t="s">
        <v>16</v>
      </c>
      <c r="C174" s="97" t="s">
        <v>2019</v>
      </c>
      <c r="D174" s="97" t="s">
        <v>467</v>
      </c>
      <c r="E174" s="97" t="s">
        <v>468</v>
      </c>
      <c r="F174" s="97" t="s">
        <v>2839</v>
      </c>
      <c r="G174" s="97" t="s">
        <v>2894</v>
      </c>
      <c r="H174" s="106" t="s">
        <v>2831</v>
      </c>
      <c r="I174" s="97" t="s">
        <v>2832</v>
      </c>
      <c r="J174" s="99">
        <v>1658055.41</v>
      </c>
      <c r="K174" s="99">
        <v>2000000</v>
      </c>
      <c r="L174" s="99">
        <v>1666666.6666666667</v>
      </c>
      <c r="M174" s="99">
        <v>1394461.21</v>
      </c>
      <c r="N174" s="99">
        <v>-272205.45666666667</v>
      </c>
      <c r="O174" s="99">
        <v>-16.3323274</v>
      </c>
      <c r="P174" s="97" t="s">
        <v>2895</v>
      </c>
    </row>
    <row r="175" spans="1:16" ht="21" hidden="1" customHeight="1" x14ac:dyDescent="0.25">
      <c r="A175" s="96">
        <v>44773</v>
      </c>
      <c r="B175" s="97" t="s">
        <v>16</v>
      </c>
      <c r="C175" s="97" t="s">
        <v>2019</v>
      </c>
      <c r="D175" s="97" t="s">
        <v>467</v>
      </c>
      <c r="E175" s="97" t="s">
        <v>468</v>
      </c>
      <c r="F175" s="97" t="s">
        <v>2839</v>
      </c>
      <c r="G175" s="97" t="s">
        <v>2894</v>
      </c>
      <c r="H175" s="106" t="s">
        <v>2833</v>
      </c>
      <c r="I175" s="97" t="s">
        <v>2834</v>
      </c>
      <c r="J175" s="99">
        <v>2720826.41</v>
      </c>
      <c r="K175" s="99">
        <v>4160000</v>
      </c>
      <c r="L175" s="99">
        <v>3466666.6666666665</v>
      </c>
      <c r="M175" s="99">
        <v>3183524.5100000002</v>
      </c>
      <c r="N175" s="99">
        <v>-283142.15666666662</v>
      </c>
      <c r="O175" s="99">
        <v>-8.1675622115384616</v>
      </c>
      <c r="P175" s="97" t="s">
        <v>2895</v>
      </c>
    </row>
    <row r="176" spans="1:16" ht="21" hidden="1" customHeight="1" x14ac:dyDescent="0.25">
      <c r="A176" s="96">
        <v>44773</v>
      </c>
      <c r="B176" s="97" t="s">
        <v>16</v>
      </c>
      <c r="C176" s="97" t="s">
        <v>2019</v>
      </c>
      <c r="D176" s="97" t="s">
        <v>467</v>
      </c>
      <c r="E176" s="97" t="s">
        <v>468</v>
      </c>
      <c r="F176" s="97" t="s">
        <v>2839</v>
      </c>
      <c r="G176" s="97" t="s">
        <v>2894</v>
      </c>
      <c r="H176" s="106" t="s">
        <v>2835</v>
      </c>
      <c r="I176" s="97" t="s">
        <v>2836</v>
      </c>
      <c r="J176" s="99">
        <v>1611.44</v>
      </c>
      <c r="K176" s="99">
        <v>0</v>
      </c>
      <c r="L176" s="99">
        <v>0</v>
      </c>
      <c r="M176" s="99">
        <v>1218.5999999999999</v>
      </c>
      <c r="N176" s="99">
        <v>1218.5999999999999</v>
      </c>
      <c r="O176" s="100"/>
      <c r="P176" s="97" t="s">
        <v>2896</v>
      </c>
    </row>
    <row r="177" spans="1:16" ht="21" hidden="1" customHeight="1" x14ac:dyDescent="0.25">
      <c r="A177" s="96">
        <v>44773</v>
      </c>
      <c r="B177" s="97" t="s">
        <v>16</v>
      </c>
      <c r="C177" s="97" t="s">
        <v>2019</v>
      </c>
      <c r="D177" s="97" t="s">
        <v>467</v>
      </c>
      <c r="E177" s="97" t="s">
        <v>468</v>
      </c>
      <c r="F177" s="97" t="s">
        <v>2839</v>
      </c>
      <c r="G177" s="97" t="s">
        <v>2894</v>
      </c>
      <c r="H177" s="106" t="s">
        <v>2837</v>
      </c>
      <c r="I177" s="97" t="s">
        <v>2838</v>
      </c>
      <c r="J177" s="99">
        <v>6341986.2999999998</v>
      </c>
      <c r="K177" s="99">
        <v>6512200</v>
      </c>
      <c r="L177" s="99">
        <v>5426833.333333334</v>
      </c>
      <c r="M177" s="99">
        <v>5874827.1600000001</v>
      </c>
      <c r="N177" s="99">
        <v>447993.82666666666</v>
      </c>
      <c r="O177" s="99">
        <v>8.2551609594299933</v>
      </c>
      <c r="P177" s="97" t="s">
        <v>2896</v>
      </c>
    </row>
    <row r="178" spans="1:16" ht="21" hidden="1" customHeight="1" x14ac:dyDescent="0.25">
      <c r="A178" s="96">
        <v>44773</v>
      </c>
      <c r="B178" s="97" t="s">
        <v>16</v>
      </c>
      <c r="C178" s="97" t="s">
        <v>2019</v>
      </c>
      <c r="D178" s="97" t="s">
        <v>467</v>
      </c>
      <c r="E178" s="97" t="s">
        <v>468</v>
      </c>
      <c r="F178" s="97" t="s">
        <v>2839</v>
      </c>
      <c r="G178" s="97" t="s">
        <v>2894</v>
      </c>
      <c r="H178" s="106" t="s">
        <v>2872</v>
      </c>
      <c r="I178" s="97" t="s">
        <v>2873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100"/>
      <c r="P178" s="97" t="s">
        <v>2896</v>
      </c>
    </row>
    <row r="179" spans="1:16" ht="21" hidden="1" customHeight="1" x14ac:dyDescent="0.25">
      <c r="A179" s="96">
        <v>44773</v>
      </c>
      <c r="B179" s="97" t="s">
        <v>16</v>
      </c>
      <c r="C179" s="97" t="s">
        <v>2019</v>
      </c>
      <c r="D179" s="97" t="s">
        <v>467</v>
      </c>
      <c r="E179" s="97" t="s">
        <v>468</v>
      </c>
      <c r="F179" s="97" t="s">
        <v>2897</v>
      </c>
      <c r="G179" s="97" t="s">
        <v>1944</v>
      </c>
      <c r="H179" s="107" t="s">
        <v>2852</v>
      </c>
      <c r="I179" s="97" t="s">
        <v>2898</v>
      </c>
      <c r="J179" s="99">
        <v>8326575.4100000001</v>
      </c>
      <c r="K179" s="99">
        <v>8326575.4100000001</v>
      </c>
      <c r="L179" s="99">
        <v>6938812.8416666668</v>
      </c>
      <c r="M179" s="99">
        <v>22219059.629999999</v>
      </c>
      <c r="N179" s="99">
        <v>15280246.788333334</v>
      </c>
      <c r="O179" s="99">
        <v>220.21413658223267</v>
      </c>
      <c r="P179" s="97" t="s">
        <v>2895</v>
      </c>
    </row>
    <row r="180" spans="1:16" ht="21" hidden="1" customHeight="1" x14ac:dyDescent="0.25">
      <c r="A180" s="96">
        <v>44773</v>
      </c>
      <c r="B180" s="97" t="s">
        <v>16</v>
      </c>
      <c r="C180" s="97" t="s">
        <v>2019</v>
      </c>
      <c r="D180" s="97" t="s">
        <v>467</v>
      </c>
      <c r="E180" s="97" t="s">
        <v>468</v>
      </c>
      <c r="F180" s="97" t="s">
        <v>2899</v>
      </c>
      <c r="G180" s="97" t="s">
        <v>1944</v>
      </c>
      <c r="H180" s="107" t="s">
        <v>2853</v>
      </c>
      <c r="I180" s="97" t="s">
        <v>2900</v>
      </c>
      <c r="J180" s="99">
        <v>29369191.559999999</v>
      </c>
      <c r="K180" s="99">
        <v>29369191.559999999</v>
      </c>
      <c r="L180" s="99">
        <v>24474326.300000001</v>
      </c>
      <c r="M180" s="99">
        <v>23640658.229999997</v>
      </c>
      <c r="N180" s="99">
        <v>-833668.07</v>
      </c>
      <c r="O180" s="99">
        <v>-3.406296295069009</v>
      </c>
      <c r="P180" s="97" t="s">
        <v>2896</v>
      </c>
    </row>
    <row r="181" spans="1:16" ht="21" hidden="1" customHeight="1" x14ac:dyDescent="0.25">
      <c r="A181" s="96">
        <v>44773</v>
      </c>
      <c r="B181" s="97" t="s">
        <v>16</v>
      </c>
      <c r="C181" s="97" t="s">
        <v>2019</v>
      </c>
      <c r="D181" s="97" t="s">
        <v>467</v>
      </c>
      <c r="E181" s="97" t="s">
        <v>468</v>
      </c>
      <c r="F181" s="97" t="s">
        <v>2899</v>
      </c>
      <c r="G181" s="97" t="s">
        <v>1944</v>
      </c>
      <c r="H181" s="107" t="s">
        <v>2854</v>
      </c>
      <c r="I181" s="97" t="s">
        <v>2901</v>
      </c>
      <c r="J181" s="99">
        <v>27684683.039999999</v>
      </c>
      <c r="K181" s="99">
        <v>-27684683.039999999</v>
      </c>
      <c r="L181" s="99">
        <v>-23070569.199999999</v>
      </c>
      <c r="M181" s="99">
        <v>-19121589.57</v>
      </c>
      <c r="N181" s="99">
        <v>3948979.63</v>
      </c>
      <c r="O181" s="99">
        <v>-17.116957955246288</v>
      </c>
      <c r="P181" s="97" t="s">
        <v>2895</v>
      </c>
    </row>
    <row r="182" spans="1:16" ht="21" hidden="1" customHeight="1" x14ac:dyDescent="0.25">
      <c r="A182" s="96">
        <v>44773</v>
      </c>
      <c r="B182" s="97" t="s">
        <v>16</v>
      </c>
      <c r="C182" s="97" t="s">
        <v>2019</v>
      </c>
      <c r="D182" s="97" t="s">
        <v>469</v>
      </c>
      <c r="E182" s="97" t="s">
        <v>470</v>
      </c>
      <c r="F182" s="97" t="s">
        <v>2811</v>
      </c>
      <c r="G182" s="97" t="s">
        <v>2894</v>
      </c>
      <c r="H182" s="107" t="s">
        <v>2790</v>
      </c>
      <c r="I182" s="97" t="s">
        <v>2791</v>
      </c>
      <c r="J182" s="99">
        <v>118560862.66</v>
      </c>
      <c r="K182" s="99">
        <v>130000000</v>
      </c>
      <c r="L182" s="99">
        <v>108333333.33333333</v>
      </c>
      <c r="M182" s="99">
        <v>153467942.19</v>
      </c>
      <c r="N182" s="99">
        <v>45134608.856666669</v>
      </c>
      <c r="O182" s="99">
        <v>41.662715867692313</v>
      </c>
      <c r="P182" s="97" t="s">
        <v>2895</v>
      </c>
    </row>
    <row r="183" spans="1:16" ht="21" hidden="1" customHeight="1" x14ac:dyDescent="0.25">
      <c r="A183" s="96">
        <v>44773</v>
      </c>
      <c r="B183" s="97" t="s">
        <v>16</v>
      </c>
      <c r="C183" s="97" t="s">
        <v>2019</v>
      </c>
      <c r="D183" s="97" t="s">
        <v>469</v>
      </c>
      <c r="E183" s="97" t="s">
        <v>470</v>
      </c>
      <c r="F183" s="97" t="s">
        <v>2811</v>
      </c>
      <c r="G183" s="97" t="s">
        <v>2894</v>
      </c>
      <c r="H183" s="107" t="s">
        <v>2792</v>
      </c>
      <c r="I183" s="97" t="s">
        <v>2793</v>
      </c>
      <c r="J183" s="99">
        <v>259866.66</v>
      </c>
      <c r="K183" s="99">
        <v>200000</v>
      </c>
      <c r="L183" s="99">
        <v>166666.66666666669</v>
      </c>
      <c r="M183" s="99">
        <v>243650</v>
      </c>
      <c r="N183" s="99">
        <v>76983.333333333343</v>
      </c>
      <c r="O183" s="99">
        <v>46.19</v>
      </c>
      <c r="P183" s="97" t="s">
        <v>2895</v>
      </c>
    </row>
    <row r="184" spans="1:16" ht="21" hidden="1" customHeight="1" x14ac:dyDescent="0.25">
      <c r="A184" s="96">
        <v>44773</v>
      </c>
      <c r="B184" s="97" t="s">
        <v>16</v>
      </c>
      <c r="C184" s="97" t="s">
        <v>2019</v>
      </c>
      <c r="D184" s="97" t="s">
        <v>469</v>
      </c>
      <c r="E184" s="97" t="s">
        <v>470</v>
      </c>
      <c r="F184" s="97" t="s">
        <v>2811</v>
      </c>
      <c r="G184" s="97" t="s">
        <v>2894</v>
      </c>
      <c r="H184" s="107" t="s">
        <v>2794</v>
      </c>
      <c r="I184" s="97" t="s">
        <v>2795</v>
      </c>
      <c r="J184" s="99">
        <v>766151.33</v>
      </c>
      <c r="K184" s="99">
        <v>500000</v>
      </c>
      <c r="L184" s="99">
        <v>416666.66666666669</v>
      </c>
      <c r="M184" s="99">
        <v>293057.25</v>
      </c>
      <c r="N184" s="99">
        <v>-123609.41666666667</v>
      </c>
      <c r="O184" s="99">
        <v>-29.666260000000001</v>
      </c>
      <c r="P184" s="97" t="s">
        <v>2896</v>
      </c>
    </row>
    <row r="185" spans="1:16" ht="21" hidden="1" customHeight="1" x14ac:dyDescent="0.25">
      <c r="A185" s="96">
        <v>44773</v>
      </c>
      <c r="B185" s="97" t="s">
        <v>16</v>
      </c>
      <c r="C185" s="97" t="s">
        <v>2019</v>
      </c>
      <c r="D185" s="97" t="s">
        <v>469</v>
      </c>
      <c r="E185" s="97" t="s">
        <v>470</v>
      </c>
      <c r="F185" s="97" t="s">
        <v>2811</v>
      </c>
      <c r="G185" s="97" t="s">
        <v>2894</v>
      </c>
      <c r="H185" s="107" t="s">
        <v>2865</v>
      </c>
      <c r="I185" s="97" t="s">
        <v>2796</v>
      </c>
      <c r="J185" s="99">
        <v>1151823.6599999999</v>
      </c>
      <c r="K185" s="99">
        <v>1300000</v>
      </c>
      <c r="L185" s="99">
        <v>1083333.3333333333</v>
      </c>
      <c r="M185" s="99">
        <v>1878518.16</v>
      </c>
      <c r="N185" s="99">
        <v>795184.82666666666</v>
      </c>
      <c r="O185" s="99">
        <v>73.401676307692298</v>
      </c>
      <c r="P185" s="97" t="s">
        <v>2895</v>
      </c>
    </row>
    <row r="186" spans="1:16" ht="21" hidden="1" customHeight="1" x14ac:dyDescent="0.25">
      <c r="A186" s="96">
        <v>44773</v>
      </c>
      <c r="B186" s="97" t="s">
        <v>16</v>
      </c>
      <c r="C186" s="97" t="s">
        <v>2019</v>
      </c>
      <c r="D186" s="97" t="s">
        <v>469</v>
      </c>
      <c r="E186" s="97" t="s">
        <v>470</v>
      </c>
      <c r="F186" s="97" t="s">
        <v>2811</v>
      </c>
      <c r="G186" s="97" t="s">
        <v>2894</v>
      </c>
      <c r="H186" s="107" t="s">
        <v>2797</v>
      </c>
      <c r="I186" s="97" t="s">
        <v>2798</v>
      </c>
      <c r="J186" s="99">
        <v>8059100.6600000001</v>
      </c>
      <c r="K186" s="99">
        <v>10000000</v>
      </c>
      <c r="L186" s="99">
        <v>8333333.333333333</v>
      </c>
      <c r="M186" s="99">
        <v>18930439.859999999</v>
      </c>
      <c r="N186" s="99">
        <v>10597106.526666667</v>
      </c>
      <c r="O186" s="99">
        <v>127.16527832</v>
      </c>
      <c r="P186" s="97" t="s">
        <v>2895</v>
      </c>
    </row>
    <row r="187" spans="1:16" ht="21" hidden="1" customHeight="1" x14ac:dyDescent="0.25">
      <c r="A187" s="96">
        <v>44773</v>
      </c>
      <c r="B187" s="97" t="s">
        <v>16</v>
      </c>
      <c r="C187" s="97" t="s">
        <v>2019</v>
      </c>
      <c r="D187" s="97" t="s">
        <v>469</v>
      </c>
      <c r="E187" s="97" t="s">
        <v>470</v>
      </c>
      <c r="F187" s="97" t="s">
        <v>2811</v>
      </c>
      <c r="G187" s="97" t="s">
        <v>2894</v>
      </c>
      <c r="H187" s="107" t="s">
        <v>2799</v>
      </c>
      <c r="I187" s="97" t="s">
        <v>2800</v>
      </c>
      <c r="J187" s="99">
        <v>9824379.8800000008</v>
      </c>
      <c r="K187" s="99">
        <v>15000000</v>
      </c>
      <c r="L187" s="99">
        <v>12500000</v>
      </c>
      <c r="M187" s="99">
        <v>13958807.15</v>
      </c>
      <c r="N187" s="99">
        <v>1458807.15</v>
      </c>
      <c r="O187" s="99">
        <v>11.6704572</v>
      </c>
      <c r="P187" s="97" t="s">
        <v>2895</v>
      </c>
    </row>
    <row r="188" spans="1:16" ht="21" hidden="1" customHeight="1" x14ac:dyDescent="0.25">
      <c r="A188" s="96">
        <v>44773</v>
      </c>
      <c r="B188" s="97" t="s">
        <v>16</v>
      </c>
      <c r="C188" s="97" t="s">
        <v>2019</v>
      </c>
      <c r="D188" s="97" t="s">
        <v>469</v>
      </c>
      <c r="E188" s="97" t="s">
        <v>470</v>
      </c>
      <c r="F188" s="97" t="s">
        <v>2811</v>
      </c>
      <c r="G188" s="97" t="s">
        <v>2894</v>
      </c>
      <c r="H188" s="107" t="s">
        <v>2801</v>
      </c>
      <c r="I188" s="97" t="s">
        <v>2802</v>
      </c>
      <c r="J188" s="99">
        <v>6120867.0999999996</v>
      </c>
      <c r="K188" s="99">
        <v>1000000</v>
      </c>
      <c r="L188" s="99">
        <v>833333.33333333337</v>
      </c>
      <c r="M188" s="99">
        <v>1623648.3900000001</v>
      </c>
      <c r="N188" s="99">
        <v>790315.05666666664</v>
      </c>
      <c r="O188" s="99">
        <v>94.837806799999996</v>
      </c>
      <c r="P188" s="97" t="s">
        <v>2895</v>
      </c>
    </row>
    <row r="189" spans="1:16" ht="21" hidden="1" customHeight="1" x14ac:dyDescent="0.25">
      <c r="A189" s="96">
        <v>44773</v>
      </c>
      <c r="B189" s="97" t="s">
        <v>16</v>
      </c>
      <c r="C189" s="97" t="s">
        <v>2019</v>
      </c>
      <c r="D189" s="97" t="s">
        <v>469</v>
      </c>
      <c r="E189" s="97" t="s">
        <v>470</v>
      </c>
      <c r="F189" s="97" t="s">
        <v>2811</v>
      </c>
      <c r="G189" s="97" t="s">
        <v>2894</v>
      </c>
      <c r="H189" s="107" t="s">
        <v>2803</v>
      </c>
      <c r="I189" s="97" t="s">
        <v>2804</v>
      </c>
      <c r="J189" s="99">
        <v>29831439.739999998</v>
      </c>
      <c r="K189" s="99">
        <v>55000000</v>
      </c>
      <c r="L189" s="99">
        <v>45833333.333333328</v>
      </c>
      <c r="M189" s="99">
        <v>96555909.390000001</v>
      </c>
      <c r="N189" s="99">
        <v>50722576.056666665</v>
      </c>
      <c r="O189" s="99">
        <v>110.6674386690909</v>
      </c>
      <c r="P189" s="97" t="s">
        <v>2895</v>
      </c>
    </row>
    <row r="190" spans="1:16" ht="21" hidden="1" customHeight="1" x14ac:dyDescent="0.25">
      <c r="A190" s="96">
        <v>44773</v>
      </c>
      <c r="B190" s="97" t="s">
        <v>16</v>
      </c>
      <c r="C190" s="97" t="s">
        <v>2019</v>
      </c>
      <c r="D190" s="97" t="s">
        <v>469</v>
      </c>
      <c r="E190" s="97" t="s">
        <v>470</v>
      </c>
      <c r="F190" s="97" t="s">
        <v>2811</v>
      </c>
      <c r="G190" s="97" t="s">
        <v>2894</v>
      </c>
      <c r="H190" s="107" t="s">
        <v>2805</v>
      </c>
      <c r="I190" s="97" t="s">
        <v>2806</v>
      </c>
      <c r="J190" s="99">
        <v>73225973.609999999</v>
      </c>
      <c r="K190" s="99">
        <v>76000000</v>
      </c>
      <c r="L190" s="99">
        <v>63333333.333333336</v>
      </c>
      <c r="M190" s="99">
        <v>65745810.880000003</v>
      </c>
      <c r="N190" s="99">
        <v>2412477.5466666664</v>
      </c>
      <c r="O190" s="99">
        <v>3.8091750736842105</v>
      </c>
      <c r="P190" s="97" t="s">
        <v>2895</v>
      </c>
    </row>
    <row r="191" spans="1:16" ht="21" hidden="1" customHeight="1" x14ac:dyDescent="0.25">
      <c r="A191" s="96">
        <v>44773</v>
      </c>
      <c r="B191" s="97" t="s">
        <v>16</v>
      </c>
      <c r="C191" s="97" t="s">
        <v>2019</v>
      </c>
      <c r="D191" s="97" t="s">
        <v>469</v>
      </c>
      <c r="E191" s="97" t="s">
        <v>470</v>
      </c>
      <c r="F191" s="97" t="s">
        <v>2811</v>
      </c>
      <c r="G191" s="97" t="s">
        <v>2894</v>
      </c>
      <c r="H191" s="107" t="s">
        <v>2807</v>
      </c>
      <c r="I191" s="97" t="s">
        <v>2808</v>
      </c>
      <c r="J191" s="99">
        <v>18650819.920000002</v>
      </c>
      <c r="K191" s="99">
        <v>25000000</v>
      </c>
      <c r="L191" s="99">
        <v>20833333.333333332</v>
      </c>
      <c r="M191" s="99">
        <v>30138577.560000002</v>
      </c>
      <c r="N191" s="99">
        <v>9305244.2266666666</v>
      </c>
      <c r="O191" s="99">
        <v>44.665172288000001</v>
      </c>
      <c r="P191" s="97" t="s">
        <v>2895</v>
      </c>
    </row>
    <row r="192" spans="1:16" ht="21" hidden="1" customHeight="1" x14ac:dyDescent="0.25">
      <c r="A192" s="96">
        <v>44773</v>
      </c>
      <c r="B192" s="97" t="s">
        <v>16</v>
      </c>
      <c r="C192" s="97" t="s">
        <v>2019</v>
      </c>
      <c r="D192" s="97" t="s">
        <v>469</v>
      </c>
      <c r="E192" s="97" t="s">
        <v>470</v>
      </c>
      <c r="F192" s="97" t="s">
        <v>2811</v>
      </c>
      <c r="G192" s="97" t="s">
        <v>2894</v>
      </c>
      <c r="H192" s="107" t="s">
        <v>2870</v>
      </c>
      <c r="I192" s="97" t="s">
        <v>2871</v>
      </c>
      <c r="J192" s="99">
        <v>0</v>
      </c>
      <c r="K192" s="100"/>
      <c r="L192" s="100"/>
      <c r="M192" s="99">
        <v>0</v>
      </c>
      <c r="N192" s="100"/>
      <c r="O192" s="100"/>
      <c r="P192" s="97" t="s">
        <v>2902</v>
      </c>
    </row>
    <row r="193" spans="1:16" ht="21" hidden="1" customHeight="1" x14ac:dyDescent="0.25">
      <c r="A193" s="96">
        <v>44773</v>
      </c>
      <c r="B193" s="97" t="s">
        <v>16</v>
      </c>
      <c r="C193" s="97" t="s">
        <v>2019</v>
      </c>
      <c r="D193" s="97" t="s">
        <v>469</v>
      </c>
      <c r="E193" s="97" t="s">
        <v>470</v>
      </c>
      <c r="F193" s="97" t="s">
        <v>2811</v>
      </c>
      <c r="G193" s="97" t="s">
        <v>2894</v>
      </c>
      <c r="H193" s="107" t="s">
        <v>2809</v>
      </c>
      <c r="I193" s="97" t="s">
        <v>2810</v>
      </c>
      <c r="J193" s="99">
        <v>4493333.33</v>
      </c>
      <c r="K193" s="99">
        <v>3341730</v>
      </c>
      <c r="L193" s="99">
        <v>2784775</v>
      </c>
      <c r="M193" s="99">
        <v>3341730</v>
      </c>
      <c r="N193" s="99">
        <v>556955</v>
      </c>
      <c r="O193" s="99">
        <v>20</v>
      </c>
      <c r="P193" s="97" t="s">
        <v>2895</v>
      </c>
    </row>
    <row r="194" spans="1:16" ht="21" hidden="1" customHeight="1" x14ac:dyDescent="0.25">
      <c r="A194" s="96">
        <v>44773</v>
      </c>
      <c r="B194" s="97" t="s">
        <v>16</v>
      </c>
      <c r="C194" s="97" t="s">
        <v>2019</v>
      </c>
      <c r="D194" s="97" t="s">
        <v>469</v>
      </c>
      <c r="E194" s="97" t="s">
        <v>470</v>
      </c>
      <c r="F194" s="97" t="s">
        <v>2839</v>
      </c>
      <c r="G194" s="97" t="s">
        <v>2894</v>
      </c>
      <c r="H194" s="106" t="s">
        <v>2812</v>
      </c>
      <c r="I194" s="97" t="s">
        <v>2813</v>
      </c>
      <c r="J194" s="99">
        <v>28521837.809999999</v>
      </c>
      <c r="K194" s="99">
        <v>30082575.359999999</v>
      </c>
      <c r="L194" s="99">
        <v>25068812.800000001</v>
      </c>
      <c r="M194" s="99">
        <v>38512828.43</v>
      </c>
      <c r="N194" s="99">
        <v>13444015.630000001</v>
      </c>
      <c r="O194" s="99">
        <v>53.628449569019878</v>
      </c>
      <c r="P194" s="97" t="s">
        <v>2896</v>
      </c>
    </row>
    <row r="195" spans="1:16" ht="21" hidden="1" customHeight="1" x14ac:dyDescent="0.25">
      <c r="A195" s="96">
        <v>44773</v>
      </c>
      <c r="B195" s="97" t="s">
        <v>16</v>
      </c>
      <c r="C195" s="97" t="s">
        <v>2019</v>
      </c>
      <c r="D195" s="97" t="s">
        <v>469</v>
      </c>
      <c r="E195" s="97" t="s">
        <v>470</v>
      </c>
      <c r="F195" s="97" t="s">
        <v>2839</v>
      </c>
      <c r="G195" s="97" t="s">
        <v>2894</v>
      </c>
      <c r="H195" s="106" t="s">
        <v>2814</v>
      </c>
      <c r="I195" s="97" t="s">
        <v>2815</v>
      </c>
      <c r="J195" s="99">
        <v>6934225.4000000004</v>
      </c>
      <c r="K195" s="99">
        <v>19419728.199999999</v>
      </c>
      <c r="L195" s="99">
        <v>16183106.833333334</v>
      </c>
      <c r="M195" s="99">
        <v>10202565.699999999</v>
      </c>
      <c r="N195" s="99">
        <v>-5980541.1333333328</v>
      </c>
      <c r="O195" s="99">
        <v>-36.955457285957273</v>
      </c>
      <c r="P195" s="97" t="s">
        <v>2895</v>
      </c>
    </row>
    <row r="196" spans="1:16" ht="21" hidden="1" customHeight="1" x14ac:dyDescent="0.25">
      <c r="A196" s="96">
        <v>44773</v>
      </c>
      <c r="B196" s="97" t="s">
        <v>16</v>
      </c>
      <c r="C196" s="97" t="s">
        <v>2019</v>
      </c>
      <c r="D196" s="97" t="s">
        <v>469</v>
      </c>
      <c r="E196" s="97" t="s">
        <v>470</v>
      </c>
      <c r="F196" s="97" t="s">
        <v>2839</v>
      </c>
      <c r="G196" s="97" t="s">
        <v>2894</v>
      </c>
      <c r="H196" s="106" t="s">
        <v>2816</v>
      </c>
      <c r="I196" s="97" t="s">
        <v>2817</v>
      </c>
      <c r="J196" s="99">
        <v>729763.54</v>
      </c>
      <c r="K196" s="99">
        <v>780082.98</v>
      </c>
      <c r="L196" s="99">
        <v>650069.15</v>
      </c>
      <c r="M196" s="99">
        <v>353298.61</v>
      </c>
      <c r="N196" s="99">
        <v>-296770.53999999998</v>
      </c>
      <c r="O196" s="99">
        <v>-45.652149467483575</v>
      </c>
      <c r="P196" s="97" t="s">
        <v>2895</v>
      </c>
    </row>
    <row r="197" spans="1:16" ht="21" hidden="1" customHeight="1" x14ac:dyDescent="0.25">
      <c r="A197" s="96">
        <v>44773</v>
      </c>
      <c r="B197" s="97" t="s">
        <v>16</v>
      </c>
      <c r="C197" s="97" t="s">
        <v>2019</v>
      </c>
      <c r="D197" s="97" t="s">
        <v>469</v>
      </c>
      <c r="E197" s="97" t="s">
        <v>470</v>
      </c>
      <c r="F197" s="97" t="s">
        <v>2839</v>
      </c>
      <c r="G197" s="97" t="s">
        <v>2894</v>
      </c>
      <c r="H197" s="106" t="s">
        <v>2818</v>
      </c>
      <c r="I197" s="97" t="s">
        <v>2819</v>
      </c>
      <c r="J197" s="99">
        <v>6530793.4000000004</v>
      </c>
      <c r="K197" s="99">
        <v>20632623.600000001</v>
      </c>
      <c r="L197" s="99">
        <v>17193853</v>
      </c>
      <c r="M197" s="99">
        <v>24960994.859999999</v>
      </c>
      <c r="N197" s="99">
        <v>7767141.8600000003</v>
      </c>
      <c r="O197" s="99">
        <v>45.173945944518657</v>
      </c>
      <c r="P197" s="97" t="s">
        <v>2896</v>
      </c>
    </row>
    <row r="198" spans="1:16" ht="21" hidden="1" customHeight="1" x14ac:dyDescent="0.25">
      <c r="A198" s="96">
        <v>44773</v>
      </c>
      <c r="B198" s="97" t="s">
        <v>16</v>
      </c>
      <c r="C198" s="97" t="s">
        <v>2019</v>
      </c>
      <c r="D198" s="97" t="s">
        <v>469</v>
      </c>
      <c r="E198" s="97" t="s">
        <v>470</v>
      </c>
      <c r="F198" s="97" t="s">
        <v>2839</v>
      </c>
      <c r="G198" s="97" t="s">
        <v>2894</v>
      </c>
      <c r="H198" s="106" t="s">
        <v>2820</v>
      </c>
      <c r="I198" s="97" t="s">
        <v>2821</v>
      </c>
      <c r="J198" s="99">
        <v>73234188.010000005</v>
      </c>
      <c r="K198" s="99">
        <v>76000000</v>
      </c>
      <c r="L198" s="99">
        <v>63333333.333333336</v>
      </c>
      <c r="M198" s="99">
        <v>65889029.359999999</v>
      </c>
      <c r="N198" s="99">
        <v>2555696.0266666664</v>
      </c>
      <c r="O198" s="99">
        <v>4.0353095157894741</v>
      </c>
      <c r="P198" s="97" t="s">
        <v>2896</v>
      </c>
    </row>
    <row r="199" spans="1:16" ht="21" hidden="1" customHeight="1" x14ac:dyDescent="0.25">
      <c r="A199" s="96">
        <v>44773</v>
      </c>
      <c r="B199" s="97" t="s">
        <v>16</v>
      </c>
      <c r="C199" s="97" t="s">
        <v>2019</v>
      </c>
      <c r="D199" s="97" t="s">
        <v>469</v>
      </c>
      <c r="E199" s="97" t="s">
        <v>470</v>
      </c>
      <c r="F199" s="97" t="s">
        <v>2839</v>
      </c>
      <c r="G199" s="97" t="s">
        <v>2894</v>
      </c>
      <c r="H199" s="106" t="s">
        <v>2822</v>
      </c>
      <c r="I199" s="97" t="s">
        <v>2846</v>
      </c>
      <c r="J199" s="99">
        <v>10949273.02</v>
      </c>
      <c r="K199" s="99">
        <v>13000000</v>
      </c>
      <c r="L199" s="99">
        <v>10833333.333333332</v>
      </c>
      <c r="M199" s="99">
        <v>10149222.9</v>
      </c>
      <c r="N199" s="99">
        <v>-684110.43333333335</v>
      </c>
      <c r="O199" s="99">
        <v>-6.3148655384615395</v>
      </c>
      <c r="P199" s="97" t="s">
        <v>2895</v>
      </c>
    </row>
    <row r="200" spans="1:16" ht="21" hidden="1" customHeight="1" x14ac:dyDescent="0.25">
      <c r="A200" s="96">
        <v>44773</v>
      </c>
      <c r="B200" s="97" t="s">
        <v>16</v>
      </c>
      <c r="C200" s="97" t="s">
        <v>2019</v>
      </c>
      <c r="D200" s="97" t="s">
        <v>469</v>
      </c>
      <c r="E200" s="97" t="s">
        <v>470</v>
      </c>
      <c r="F200" s="97" t="s">
        <v>2839</v>
      </c>
      <c r="G200" s="97" t="s">
        <v>2894</v>
      </c>
      <c r="H200" s="106" t="s">
        <v>2823</v>
      </c>
      <c r="I200" s="97" t="s">
        <v>2824</v>
      </c>
      <c r="J200" s="99">
        <v>34413144.939999998</v>
      </c>
      <c r="K200" s="99">
        <v>38000000</v>
      </c>
      <c r="L200" s="99">
        <v>31666666.666666668</v>
      </c>
      <c r="M200" s="99">
        <v>31632880.149999999</v>
      </c>
      <c r="N200" s="99">
        <v>-33786.51666666667</v>
      </c>
      <c r="O200" s="99">
        <v>-0.10669426315789474</v>
      </c>
      <c r="P200" s="97" t="s">
        <v>2895</v>
      </c>
    </row>
    <row r="201" spans="1:16" ht="21" hidden="1" customHeight="1" x14ac:dyDescent="0.25">
      <c r="A201" s="96">
        <v>44773</v>
      </c>
      <c r="B201" s="97" t="s">
        <v>16</v>
      </c>
      <c r="C201" s="97" t="s">
        <v>2019</v>
      </c>
      <c r="D201" s="97" t="s">
        <v>469</v>
      </c>
      <c r="E201" s="97" t="s">
        <v>470</v>
      </c>
      <c r="F201" s="97" t="s">
        <v>2839</v>
      </c>
      <c r="G201" s="97" t="s">
        <v>2894</v>
      </c>
      <c r="H201" s="106" t="s">
        <v>2825</v>
      </c>
      <c r="I201" s="97" t="s">
        <v>2826</v>
      </c>
      <c r="J201" s="99">
        <v>3662687.56</v>
      </c>
      <c r="K201" s="99">
        <v>30000000</v>
      </c>
      <c r="L201" s="99">
        <v>25000000</v>
      </c>
      <c r="M201" s="99">
        <v>19085814.370000001</v>
      </c>
      <c r="N201" s="99">
        <v>-5914185.6299999999</v>
      </c>
      <c r="O201" s="99">
        <v>-23.656742520000002</v>
      </c>
      <c r="P201" s="97" t="s">
        <v>2895</v>
      </c>
    </row>
    <row r="202" spans="1:16" ht="21" hidden="1" customHeight="1" x14ac:dyDescent="0.25">
      <c r="A202" s="96">
        <v>44773</v>
      </c>
      <c r="B202" s="97" t="s">
        <v>16</v>
      </c>
      <c r="C202" s="97" t="s">
        <v>2019</v>
      </c>
      <c r="D202" s="97" t="s">
        <v>469</v>
      </c>
      <c r="E202" s="97" t="s">
        <v>470</v>
      </c>
      <c r="F202" s="97" t="s">
        <v>2839</v>
      </c>
      <c r="G202" s="97" t="s">
        <v>2894</v>
      </c>
      <c r="H202" s="106" t="s">
        <v>2827</v>
      </c>
      <c r="I202" s="97" t="s">
        <v>2828</v>
      </c>
      <c r="J202" s="99">
        <v>10797341.4</v>
      </c>
      <c r="K202" s="99">
        <v>12000000</v>
      </c>
      <c r="L202" s="99">
        <v>10000000</v>
      </c>
      <c r="M202" s="99">
        <v>13590575.949999999</v>
      </c>
      <c r="N202" s="99">
        <v>3590575.95</v>
      </c>
      <c r="O202" s="99">
        <v>35.905759500000002</v>
      </c>
      <c r="P202" s="97" t="s">
        <v>2896</v>
      </c>
    </row>
    <row r="203" spans="1:16" ht="21" hidden="1" customHeight="1" x14ac:dyDescent="0.25">
      <c r="A203" s="96">
        <v>44773</v>
      </c>
      <c r="B203" s="97" t="s">
        <v>16</v>
      </c>
      <c r="C203" s="97" t="s">
        <v>2019</v>
      </c>
      <c r="D203" s="97" t="s">
        <v>469</v>
      </c>
      <c r="E203" s="97" t="s">
        <v>470</v>
      </c>
      <c r="F203" s="97" t="s">
        <v>2839</v>
      </c>
      <c r="G203" s="97" t="s">
        <v>2894</v>
      </c>
      <c r="H203" s="106" t="s">
        <v>2829</v>
      </c>
      <c r="I203" s="97" t="s">
        <v>2830</v>
      </c>
      <c r="J203" s="99">
        <v>6088666.0899999999</v>
      </c>
      <c r="K203" s="99">
        <v>9281000</v>
      </c>
      <c r="L203" s="99">
        <v>7734166.666666667</v>
      </c>
      <c r="M203" s="99">
        <v>6546891.6200000001</v>
      </c>
      <c r="N203" s="99">
        <v>-1187275.0466666666</v>
      </c>
      <c r="O203" s="99">
        <v>-15.351040362029954</v>
      </c>
      <c r="P203" s="97" t="s">
        <v>2895</v>
      </c>
    </row>
    <row r="204" spans="1:16" ht="21" hidden="1" customHeight="1" x14ac:dyDescent="0.25">
      <c r="A204" s="96">
        <v>44773</v>
      </c>
      <c r="B204" s="97" t="s">
        <v>16</v>
      </c>
      <c r="C204" s="97" t="s">
        <v>2019</v>
      </c>
      <c r="D204" s="97" t="s">
        <v>469</v>
      </c>
      <c r="E204" s="97" t="s">
        <v>470</v>
      </c>
      <c r="F204" s="97" t="s">
        <v>2839</v>
      </c>
      <c r="G204" s="97" t="s">
        <v>2894</v>
      </c>
      <c r="H204" s="106" t="s">
        <v>2831</v>
      </c>
      <c r="I204" s="97" t="s">
        <v>2832</v>
      </c>
      <c r="J204" s="99">
        <v>5829377.6200000001</v>
      </c>
      <c r="K204" s="99">
        <v>9964174.3900000006</v>
      </c>
      <c r="L204" s="99">
        <v>8303478.6583333332</v>
      </c>
      <c r="M204" s="99">
        <v>7386337.8300000001</v>
      </c>
      <c r="N204" s="99">
        <v>-917140.82833333337</v>
      </c>
      <c r="O204" s="99">
        <v>-11.045260258637443</v>
      </c>
      <c r="P204" s="97" t="s">
        <v>2895</v>
      </c>
    </row>
    <row r="205" spans="1:16" ht="21" hidden="1" customHeight="1" x14ac:dyDescent="0.25">
      <c r="A205" s="96">
        <v>44773</v>
      </c>
      <c r="B205" s="97" t="s">
        <v>16</v>
      </c>
      <c r="C205" s="97" t="s">
        <v>2019</v>
      </c>
      <c r="D205" s="97" t="s">
        <v>469</v>
      </c>
      <c r="E205" s="97" t="s">
        <v>470</v>
      </c>
      <c r="F205" s="97" t="s">
        <v>2839</v>
      </c>
      <c r="G205" s="97" t="s">
        <v>2894</v>
      </c>
      <c r="H205" s="106" t="s">
        <v>2833</v>
      </c>
      <c r="I205" s="97" t="s">
        <v>2834</v>
      </c>
      <c r="J205" s="99">
        <v>14817722.68</v>
      </c>
      <c r="K205" s="99">
        <v>34000000</v>
      </c>
      <c r="L205" s="99">
        <v>28333333.333333336</v>
      </c>
      <c r="M205" s="99">
        <v>79467455.5</v>
      </c>
      <c r="N205" s="99">
        <v>51134122.166666664</v>
      </c>
      <c r="O205" s="99">
        <v>180.47337235294117</v>
      </c>
      <c r="P205" s="97" t="s">
        <v>2896</v>
      </c>
    </row>
    <row r="206" spans="1:16" ht="21" hidden="1" customHeight="1" x14ac:dyDescent="0.25">
      <c r="A206" s="96">
        <v>44773</v>
      </c>
      <c r="B206" s="97" t="s">
        <v>16</v>
      </c>
      <c r="C206" s="97" t="s">
        <v>2019</v>
      </c>
      <c r="D206" s="97" t="s">
        <v>469</v>
      </c>
      <c r="E206" s="97" t="s">
        <v>470</v>
      </c>
      <c r="F206" s="97" t="s">
        <v>2839</v>
      </c>
      <c r="G206" s="97" t="s">
        <v>2894</v>
      </c>
      <c r="H206" s="106" t="s">
        <v>2835</v>
      </c>
      <c r="I206" s="97" t="s">
        <v>2836</v>
      </c>
      <c r="J206" s="99">
        <v>37299.57</v>
      </c>
      <c r="K206" s="99">
        <v>100000</v>
      </c>
      <c r="L206" s="99">
        <v>83333.333333333343</v>
      </c>
      <c r="M206" s="99">
        <v>102900.90000000001</v>
      </c>
      <c r="N206" s="99">
        <v>19567.566666666669</v>
      </c>
      <c r="O206" s="99">
        <v>23.481079999999999</v>
      </c>
      <c r="P206" s="97" t="s">
        <v>2896</v>
      </c>
    </row>
    <row r="207" spans="1:16" ht="21" hidden="1" customHeight="1" x14ac:dyDescent="0.25">
      <c r="A207" s="96">
        <v>44773</v>
      </c>
      <c r="B207" s="97" t="s">
        <v>16</v>
      </c>
      <c r="C207" s="97" t="s">
        <v>2019</v>
      </c>
      <c r="D207" s="97" t="s">
        <v>469</v>
      </c>
      <c r="E207" s="97" t="s">
        <v>470</v>
      </c>
      <c r="F207" s="97" t="s">
        <v>2839</v>
      </c>
      <c r="G207" s="97" t="s">
        <v>2894</v>
      </c>
      <c r="H207" s="106" t="s">
        <v>2837</v>
      </c>
      <c r="I207" s="97" t="s">
        <v>2838</v>
      </c>
      <c r="J207" s="99">
        <v>20958953.41</v>
      </c>
      <c r="K207" s="99">
        <v>24000000</v>
      </c>
      <c r="L207" s="99">
        <v>20000000</v>
      </c>
      <c r="M207" s="99">
        <v>19730353.27</v>
      </c>
      <c r="N207" s="99">
        <v>-269646.73</v>
      </c>
      <c r="O207" s="99">
        <v>-1.3482336500000001</v>
      </c>
      <c r="P207" s="97" t="s">
        <v>2895</v>
      </c>
    </row>
    <row r="208" spans="1:16" ht="21" hidden="1" customHeight="1" x14ac:dyDescent="0.25">
      <c r="A208" s="96">
        <v>44773</v>
      </c>
      <c r="B208" s="97" t="s">
        <v>16</v>
      </c>
      <c r="C208" s="97" t="s">
        <v>2019</v>
      </c>
      <c r="D208" s="97" t="s">
        <v>469</v>
      </c>
      <c r="E208" s="97" t="s">
        <v>470</v>
      </c>
      <c r="F208" s="97" t="s">
        <v>2839</v>
      </c>
      <c r="G208" s="97" t="s">
        <v>2894</v>
      </c>
      <c r="H208" s="106" t="s">
        <v>2872</v>
      </c>
      <c r="I208" s="97" t="s">
        <v>2873</v>
      </c>
      <c r="J208" s="99">
        <v>0</v>
      </c>
      <c r="K208" s="100"/>
      <c r="L208" s="100"/>
      <c r="M208" s="99">
        <v>0</v>
      </c>
      <c r="N208" s="100"/>
      <c r="O208" s="100"/>
      <c r="P208" s="97" t="s">
        <v>2902</v>
      </c>
    </row>
    <row r="209" spans="1:16" ht="21" hidden="1" customHeight="1" x14ac:dyDescent="0.25">
      <c r="A209" s="96">
        <v>44773</v>
      </c>
      <c r="B209" s="97" t="s">
        <v>16</v>
      </c>
      <c r="C209" s="97" t="s">
        <v>2019</v>
      </c>
      <c r="D209" s="97" t="s">
        <v>469</v>
      </c>
      <c r="E209" s="97" t="s">
        <v>470</v>
      </c>
      <c r="F209" s="97" t="s">
        <v>2897</v>
      </c>
      <c r="G209" s="97" t="s">
        <v>1944</v>
      </c>
      <c r="H209" s="104" t="s">
        <v>2852</v>
      </c>
      <c r="I209" s="97" t="s">
        <v>2898</v>
      </c>
      <c r="J209" s="99">
        <v>58511713.380000003</v>
      </c>
      <c r="K209" s="99">
        <v>58511713.380000003</v>
      </c>
      <c r="L209" s="99">
        <v>48759761.149999999</v>
      </c>
      <c r="M209" s="99">
        <v>237511196.12999994</v>
      </c>
      <c r="N209" s="99">
        <v>188751434.97999999</v>
      </c>
      <c r="O209" s="99">
        <v>387.10492120612037</v>
      </c>
      <c r="P209" s="97" t="s">
        <v>2895</v>
      </c>
    </row>
    <row r="210" spans="1:16" ht="21" hidden="1" customHeight="1" x14ac:dyDescent="0.25">
      <c r="A210" s="96">
        <v>44773</v>
      </c>
      <c r="B210" s="97" t="s">
        <v>16</v>
      </c>
      <c r="C210" s="97" t="s">
        <v>2019</v>
      </c>
      <c r="D210" s="97" t="s">
        <v>469</v>
      </c>
      <c r="E210" s="97" t="s">
        <v>470</v>
      </c>
      <c r="F210" s="97" t="s">
        <v>2899</v>
      </c>
      <c r="G210" s="97" t="s">
        <v>1944</v>
      </c>
      <c r="H210" s="104" t="s">
        <v>2853</v>
      </c>
      <c r="I210" s="97" t="s">
        <v>2900</v>
      </c>
      <c r="J210" s="99">
        <v>78768190.700000003</v>
      </c>
      <c r="K210" s="99">
        <v>78768190.700000003</v>
      </c>
      <c r="L210" s="99">
        <v>65640158.916666672</v>
      </c>
      <c r="M210" s="99">
        <v>227888719.39999998</v>
      </c>
      <c r="N210" s="99">
        <v>162248560.48333332</v>
      </c>
      <c r="O210" s="99">
        <v>247.17880511123633</v>
      </c>
      <c r="P210" s="97" t="s">
        <v>2895</v>
      </c>
    </row>
    <row r="211" spans="1:16" ht="21" hidden="1" customHeight="1" x14ac:dyDescent="0.25">
      <c r="A211" s="96">
        <v>44773</v>
      </c>
      <c r="B211" s="97" t="s">
        <v>16</v>
      </c>
      <c r="C211" s="97" t="s">
        <v>2019</v>
      </c>
      <c r="D211" s="97" t="s">
        <v>469</v>
      </c>
      <c r="E211" s="97" t="s">
        <v>470</v>
      </c>
      <c r="F211" s="97" t="s">
        <v>2899</v>
      </c>
      <c r="G211" s="97" t="s">
        <v>1944</v>
      </c>
      <c r="H211" s="104" t="s">
        <v>2854</v>
      </c>
      <c r="I211" s="97" t="s">
        <v>2901</v>
      </c>
      <c r="J211" s="99">
        <v>83779294.890000001</v>
      </c>
      <c r="K211" s="99">
        <v>-83779294.890000001</v>
      </c>
      <c r="L211" s="99">
        <v>-69816079.075000003</v>
      </c>
      <c r="M211" s="99">
        <v>-33004567.309999999</v>
      </c>
      <c r="N211" s="99">
        <v>36811511.765000001</v>
      </c>
      <c r="O211" s="99">
        <v>-52.726409521587698</v>
      </c>
      <c r="P211" s="97" t="s">
        <v>2895</v>
      </c>
    </row>
    <row r="212" spans="1:16" ht="21" hidden="1" customHeight="1" x14ac:dyDescent="0.25">
      <c r="A212" s="96">
        <v>44773</v>
      </c>
      <c r="B212" s="97" t="s">
        <v>16</v>
      </c>
      <c r="C212" s="97" t="s">
        <v>2019</v>
      </c>
      <c r="D212" s="97" t="s">
        <v>471</v>
      </c>
      <c r="E212" s="97" t="s">
        <v>472</v>
      </c>
      <c r="F212" s="97" t="s">
        <v>2811</v>
      </c>
      <c r="G212" s="97" t="s">
        <v>2894</v>
      </c>
      <c r="H212" s="104" t="s">
        <v>2790</v>
      </c>
      <c r="I212" s="97" t="s">
        <v>2791</v>
      </c>
      <c r="J212" s="99">
        <v>40786895.170000002</v>
      </c>
      <c r="K212" s="99">
        <v>43000000</v>
      </c>
      <c r="L212" s="99">
        <v>35833333.333333336</v>
      </c>
      <c r="M212" s="99">
        <v>35923305.449999996</v>
      </c>
      <c r="N212" s="99">
        <v>89972.116666666669</v>
      </c>
      <c r="O212" s="99">
        <v>0.25108497674418606</v>
      </c>
      <c r="P212" s="97" t="s">
        <v>2895</v>
      </c>
    </row>
    <row r="213" spans="1:16" ht="21" hidden="1" customHeight="1" x14ac:dyDescent="0.25">
      <c r="A213" s="96">
        <v>44773</v>
      </c>
      <c r="B213" s="97" t="s">
        <v>16</v>
      </c>
      <c r="C213" s="97" t="s">
        <v>2019</v>
      </c>
      <c r="D213" s="97" t="s">
        <v>471</v>
      </c>
      <c r="E213" s="97" t="s">
        <v>472</v>
      </c>
      <c r="F213" s="97" t="s">
        <v>2811</v>
      </c>
      <c r="G213" s="97" t="s">
        <v>2894</v>
      </c>
      <c r="H213" s="104" t="s">
        <v>2792</v>
      </c>
      <c r="I213" s="97" t="s">
        <v>2793</v>
      </c>
      <c r="J213" s="99">
        <v>153866.66</v>
      </c>
      <c r="K213" s="99">
        <v>60000</v>
      </c>
      <c r="L213" s="99">
        <v>50000</v>
      </c>
      <c r="M213" s="99">
        <v>116800</v>
      </c>
      <c r="N213" s="99">
        <v>66800</v>
      </c>
      <c r="O213" s="99">
        <v>133.6</v>
      </c>
      <c r="P213" s="97" t="s">
        <v>2895</v>
      </c>
    </row>
    <row r="214" spans="1:16" ht="21" hidden="1" customHeight="1" x14ac:dyDescent="0.25">
      <c r="A214" s="96">
        <v>44773</v>
      </c>
      <c r="B214" s="97" t="s">
        <v>16</v>
      </c>
      <c r="C214" s="97" t="s">
        <v>2019</v>
      </c>
      <c r="D214" s="97" t="s">
        <v>471</v>
      </c>
      <c r="E214" s="97" t="s">
        <v>472</v>
      </c>
      <c r="F214" s="97" t="s">
        <v>2811</v>
      </c>
      <c r="G214" s="97" t="s">
        <v>2894</v>
      </c>
      <c r="H214" s="104" t="s">
        <v>2794</v>
      </c>
      <c r="I214" s="97" t="s">
        <v>2795</v>
      </c>
      <c r="J214" s="99">
        <v>113354.33</v>
      </c>
      <c r="K214" s="99">
        <v>40000</v>
      </c>
      <c r="L214" s="99">
        <v>33333.333333333336</v>
      </c>
      <c r="M214" s="99">
        <v>54484</v>
      </c>
      <c r="N214" s="99">
        <v>21150.666666666668</v>
      </c>
      <c r="O214" s="99">
        <v>63.451999999999998</v>
      </c>
      <c r="P214" s="97" t="s">
        <v>2895</v>
      </c>
    </row>
    <row r="215" spans="1:16" ht="21" hidden="1" customHeight="1" x14ac:dyDescent="0.25">
      <c r="A215" s="96">
        <v>44773</v>
      </c>
      <c r="B215" s="97" t="s">
        <v>16</v>
      </c>
      <c r="C215" s="97" t="s">
        <v>2019</v>
      </c>
      <c r="D215" s="97" t="s">
        <v>471</v>
      </c>
      <c r="E215" s="97" t="s">
        <v>472</v>
      </c>
      <c r="F215" s="97" t="s">
        <v>2811</v>
      </c>
      <c r="G215" s="97" t="s">
        <v>2894</v>
      </c>
      <c r="H215" s="104" t="s">
        <v>2865</v>
      </c>
      <c r="I215" s="97" t="s">
        <v>2796</v>
      </c>
      <c r="J215" s="99">
        <v>612858.24</v>
      </c>
      <c r="K215" s="99">
        <v>450000</v>
      </c>
      <c r="L215" s="99">
        <v>375000</v>
      </c>
      <c r="M215" s="99">
        <v>459966.92</v>
      </c>
      <c r="N215" s="99">
        <v>84966.92</v>
      </c>
      <c r="O215" s="99">
        <v>22.657845333333331</v>
      </c>
      <c r="P215" s="97" t="s">
        <v>2895</v>
      </c>
    </row>
    <row r="216" spans="1:16" ht="21" hidden="1" customHeight="1" x14ac:dyDescent="0.25">
      <c r="A216" s="96">
        <v>44773</v>
      </c>
      <c r="B216" s="97" t="s">
        <v>16</v>
      </c>
      <c r="C216" s="97" t="s">
        <v>2019</v>
      </c>
      <c r="D216" s="97" t="s">
        <v>471</v>
      </c>
      <c r="E216" s="97" t="s">
        <v>472</v>
      </c>
      <c r="F216" s="97" t="s">
        <v>2811</v>
      </c>
      <c r="G216" s="97" t="s">
        <v>2894</v>
      </c>
      <c r="H216" s="104" t="s">
        <v>2797</v>
      </c>
      <c r="I216" s="97" t="s">
        <v>2798</v>
      </c>
      <c r="J216" s="99">
        <v>6337825.2599999998</v>
      </c>
      <c r="K216" s="99">
        <v>7143000</v>
      </c>
      <c r="L216" s="99">
        <v>5952500</v>
      </c>
      <c r="M216" s="99">
        <v>5982553.96</v>
      </c>
      <c r="N216" s="99">
        <v>30053.96</v>
      </c>
      <c r="O216" s="99">
        <v>0.50489643007139862</v>
      </c>
      <c r="P216" s="97" t="s">
        <v>2895</v>
      </c>
    </row>
    <row r="217" spans="1:16" ht="21" hidden="1" customHeight="1" x14ac:dyDescent="0.25">
      <c r="A217" s="96">
        <v>44773</v>
      </c>
      <c r="B217" s="97" t="s">
        <v>16</v>
      </c>
      <c r="C217" s="97" t="s">
        <v>2019</v>
      </c>
      <c r="D217" s="97" t="s">
        <v>471</v>
      </c>
      <c r="E217" s="97" t="s">
        <v>472</v>
      </c>
      <c r="F217" s="97" t="s">
        <v>2811</v>
      </c>
      <c r="G217" s="97" t="s">
        <v>2894</v>
      </c>
      <c r="H217" s="104" t="s">
        <v>2799</v>
      </c>
      <c r="I217" s="97" t="s">
        <v>2800</v>
      </c>
      <c r="J217" s="99">
        <v>2146908.6800000002</v>
      </c>
      <c r="K217" s="99">
        <v>3062106</v>
      </c>
      <c r="L217" s="99">
        <v>2551755</v>
      </c>
      <c r="M217" s="99">
        <v>3459577.0600000005</v>
      </c>
      <c r="N217" s="99">
        <v>907822.06</v>
      </c>
      <c r="O217" s="99">
        <v>35.576380177564069</v>
      </c>
      <c r="P217" s="97" t="s">
        <v>2895</v>
      </c>
    </row>
    <row r="218" spans="1:16" ht="21" hidden="1" customHeight="1" x14ac:dyDescent="0.25">
      <c r="A218" s="96">
        <v>44773</v>
      </c>
      <c r="B218" s="97" t="s">
        <v>16</v>
      </c>
      <c r="C218" s="97" t="s">
        <v>2019</v>
      </c>
      <c r="D218" s="97" t="s">
        <v>471</v>
      </c>
      <c r="E218" s="97" t="s">
        <v>472</v>
      </c>
      <c r="F218" s="97" t="s">
        <v>2811</v>
      </c>
      <c r="G218" s="97" t="s">
        <v>2894</v>
      </c>
      <c r="H218" s="104" t="s">
        <v>2801</v>
      </c>
      <c r="I218" s="97" t="s">
        <v>2802</v>
      </c>
      <c r="J218" s="99">
        <v>1061712.72</v>
      </c>
      <c r="K218" s="99">
        <v>600000</v>
      </c>
      <c r="L218" s="99">
        <v>500000</v>
      </c>
      <c r="M218" s="99">
        <v>280724.02</v>
      </c>
      <c r="N218" s="99">
        <v>-219275.98</v>
      </c>
      <c r="O218" s="99">
        <v>-43.855195999999999</v>
      </c>
      <c r="P218" s="97" t="s">
        <v>2896</v>
      </c>
    </row>
    <row r="219" spans="1:16" ht="21" hidden="1" customHeight="1" x14ac:dyDescent="0.25">
      <c r="A219" s="96">
        <v>44773</v>
      </c>
      <c r="B219" s="97" t="s">
        <v>16</v>
      </c>
      <c r="C219" s="97" t="s">
        <v>2019</v>
      </c>
      <c r="D219" s="97" t="s">
        <v>471</v>
      </c>
      <c r="E219" s="97" t="s">
        <v>472</v>
      </c>
      <c r="F219" s="97" t="s">
        <v>2811</v>
      </c>
      <c r="G219" s="97" t="s">
        <v>2894</v>
      </c>
      <c r="H219" s="104" t="s">
        <v>2803</v>
      </c>
      <c r="I219" s="97" t="s">
        <v>2804</v>
      </c>
      <c r="J219" s="99">
        <v>6048899.1299999999</v>
      </c>
      <c r="K219" s="99">
        <v>6500000</v>
      </c>
      <c r="L219" s="99">
        <v>5416666.666666667</v>
      </c>
      <c r="M219" s="99">
        <v>8215588.2000000002</v>
      </c>
      <c r="N219" s="99">
        <v>2798921.5333333337</v>
      </c>
      <c r="O219" s="99">
        <v>51.672397538461539</v>
      </c>
      <c r="P219" s="97" t="s">
        <v>2895</v>
      </c>
    </row>
    <row r="220" spans="1:16" ht="21" hidden="1" customHeight="1" x14ac:dyDescent="0.25">
      <c r="A220" s="96">
        <v>44773</v>
      </c>
      <c r="B220" s="97" t="s">
        <v>16</v>
      </c>
      <c r="C220" s="97" t="s">
        <v>2019</v>
      </c>
      <c r="D220" s="97" t="s">
        <v>471</v>
      </c>
      <c r="E220" s="97" t="s">
        <v>472</v>
      </c>
      <c r="F220" s="97" t="s">
        <v>2811</v>
      </c>
      <c r="G220" s="97" t="s">
        <v>2894</v>
      </c>
      <c r="H220" s="104" t="s">
        <v>2805</v>
      </c>
      <c r="I220" s="97" t="s">
        <v>2806</v>
      </c>
      <c r="J220" s="99">
        <v>32410846.100000001</v>
      </c>
      <c r="K220" s="99">
        <v>36000000</v>
      </c>
      <c r="L220" s="99">
        <v>30000000</v>
      </c>
      <c r="M220" s="99">
        <v>31230728.239999998</v>
      </c>
      <c r="N220" s="99">
        <v>1230728.24</v>
      </c>
      <c r="O220" s="99">
        <v>4.1024274666666667</v>
      </c>
      <c r="P220" s="97" t="s">
        <v>2895</v>
      </c>
    </row>
    <row r="221" spans="1:16" ht="21" hidden="1" customHeight="1" x14ac:dyDescent="0.25">
      <c r="A221" s="96">
        <v>44773</v>
      </c>
      <c r="B221" s="97" t="s">
        <v>16</v>
      </c>
      <c r="C221" s="97" t="s">
        <v>2019</v>
      </c>
      <c r="D221" s="97" t="s">
        <v>471</v>
      </c>
      <c r="E221" s="97" t="s">
        <v>472</v>
      </c>
      <c r="F221" s="97" t="s">
        <v>2811</v>
      </c>
      <c r="G221" s="97" t="s">
        <v>2894</v>
      </c>
      <c r="H221" s="104" t="s">
        <v>2807</v>
      </c>
      <c r="I221" s="97" t="s">
        <v>2808</v>
      </c>
      <c r="J221" s="99">
        <v>5531841.0899999999</v>
      </c>
      <c r="K221" s="99">
        <v>9000000</v>
      </c>
      <c r="L221" s="99">
        <v>7500000</v>
      </c>
      <c r="M221" s="99">
        <v>11608159.140000001</v>
      </c>
      <c r="N221" s="99">
        <v>4108159.14</v>
      </c>
      <c r="O221" s="99">
        <v>54.775455200000003</v>
      </c>
      <c r="P221" s="97" t="s">
        <v>2895</v>
      </c>
    </row>
    <row r="222" spans="1:16" ht="21" hidden="1" customHeight="1" x14ac:dyDescent="0.25">
      <c r="A222" s="96">
        <v>44773</v>
      </c>
      <c r="B222" s="97" t="s">
        <v>16</v>
      </c>
      <c r="C222" s="97" t="s">
        <v>2019</v>
      </c>
      <c r="D222" s="97" t="s">
        <v>471</v>
      </c>
      <c r="E222" s="97" t="s">
        <v>472</v>
      </c>
      <c r="F222" s="97" t="s">
        <v>2811</v>
      </c>
      <c r="G222" s="97" t="s">
        <v>2894</v>
      </c>
      <c r="H222" s="104" t="s">
        <v>2870</v>
      </c>
      <c r="I222" s="97" t="s">
        <v>2871</v>
      </c>
      <c r="J222" s="99">
        <v>0</v>
      </c>
      <c r="K222" s="99">
        <v>0</v>
      </c>
      <c r="L222" s="99">
        <v>0</v>
      </c>
      <c r="M222" s="99">
        <v>0</v>
      </c>
      <c r="N222" s="99">
        <v>0</v>
      </c>
      <c r="O222" s="100"/>
      <c r="P222" s="97" t="s">
        <v>2895</v>
      </c>
    </row>
    <row r="223" spans="1:16" ht="21" hidden="1" customHeight="1" x14ac:dyDescent="0.25">
      <c r="A223" s="96">
        <v>44773</v>
      </c>
      <c r="B223" s="97" t="s">
        <v>16</v>
      </c>
      <c r="C223" s="97" t="s">
        <v>2019</v>
      </c>
      <c r="D223" s="97" t="s">
        <v>471</v>
      </c>
      <c r="E223" s="97" t="s">
        <v>472</v>
      </c>
      <c r="F223" s="97" t="s">
        <v>2811</v>
      </c>
      <c r="G223" s="97" t="s">
        <v>2894</v>
      </c>
      <c r="H223" s="104" t="s">
        <v>2809</v>
      </c>
      <c r="I223" s="97" t="s">
        <v>2810</v>
      </c>
      <c r="J223" s="99">
        <v>2919012.97</v>
      </c>
      <c r="K223" s="99">
        <v>1040663.68</v>
      </c>
      <c r="L223" s="99">
        <v>867219.7333333334</v>
      </c>
      <c r="M223" s="99">
        <v>1040663.68</v>
      </c>
      <c r="N223" s="99">
        <v>173443.94666666668</v>
      </c>
      <c r="O223" s="99">
        <v>20</v>
      </c>
      <c r="P223" s="97" t="s">
        <v>2895</v>
      </c>
    </row>
    <row r="224" spans="1:16" ht="21" hidden="1" customHeight="1" x14ac:dyDescent="0.25">
      <c r="A224" s="96">
        <v>44773</v>
      </c>
      <c r="B224" s="97" t="s">
        <v>16</v>
      </c>
      <c r="C224" s="97" t="s">
        <v>2019</v>
      </c>
      <c r="D224" s="97" t="s">
        <v>471</v>
      </c>
      <c r="E224" s="97" t="s">
        <v>472</v>
      </c>
      <c r="F224" s="97" t="s">
        <v>2839</v>
      </c>
      <c r="G224" s="97" t="s">
        <v>2894</v>
      </c>
      <c r="H224" s="106" t="s">
        <v>2812</v>
      </c>
      <c r="I224" s="97" t="s">
        <v>2813</v>
      </c>
      <c r="J224" s="99">
        <v>12302697.119999999</v>
      </c>
      <c r="K224" s="99">
        <v>10390093</v>
      </c>
      <c r="L224" s="99">
        <v>8658410.833333334</v>
      </c>
      <c r="M224" s="99">
        <v>9052660.8499999996</v>
      </c>
      <c r="N224" s="99">
        <v>394250.01666666666</v>
      </c>
      <c r="O224" s="99">
        <v>4.5533761824846035</v>
      </c>
      <c r="P224" s="97" t="s">
        <v>2896</v>
      </c>
    </row>
    <row r="225" spans="1:16" ht="21" hidden="1" customHeight="1" x14ac:dyDescent="0.25">
      <c r="A225" s="96">
        <v>44773</v>
      </c>
      <c r="B225" s="97" t="s">
        <v>16</v>
      </c>
      <c r="C225" s="97" t="s">
        <v>2019</v>
      </c>
      <c r="D225" s="97" t="s">
        <v>471</v>
      </c>
      <c r="E225" s="97" t="s">
        <v>472</v>
      </c>
      <c r="F225" s="97" t="s">
        <v>2839</v>
      </c>
      <c r="G225" s="97" t="s">
        <v>2894</v>
      </c>
      <c r="H225" s="106" t="s">
        <v>2814</v>
      </c>
      <c r="I225" s="97" t="s">
        <v>2815</v>
      </c>
      <c r="J225" s="99">
        <v>2529187.38</v>
      </c>
      <c r="K225" s="99">
        <v>3500000</v>
      </c>
      <c r="L225" s="99">
        <v>2916666.666666667</v>
      </c>
      <c r="M225" s="99">
        <v>2903009.69</v>
      </c>
      <c r="N225" s="99">
        <v>-13656.976666666666</v>
      </c>
      <c r="O225" s="99">
        <v>-0.46823920000000002</v>
      </c>
      <c r="P225" s="97" t="s">
        <v>2895</v>
      </c>
    </row>
    <row r="226" spans="1:16" ht="21" hidden="1" customHeight="1" x14ac:dyDescent="0.25">
      <c r="A226" s="96">
        <v>44773</v>
      </c>
      <c r="B226" s="97" t="s">
        <v>16</v>
      </c>
      <c r="C226" s="97" t="s">
        <v>2019</v>
      </c>
      <c r="D226" s="97" t="s">
        <v>471</v>
      </c>
      <c r="E226" s="97" t="s">
        <v>472</v>
      </c>
      <c r="F226" s="97" t="s">
        <v>2839</v>
      </c>
      <c r="G226" s="97" t="s">
        <v>2894</v>
      </c>
      <c r="H226" s="106" t="s">
        <v>2816</v>
      </c>
      <c r="I226" s="97" t="s">
        <v>2817</v>
      </c>
      <c r="J226" s="99">
        <v>228393.94</v>
      </c>
      <c r="K226" s="99">
        <v>500000</v>
      </c>
      <c r="L226" s="99">
        <v>416666.66666666669</v>
      </c>
      <c r="M226" s="99">
        <v>207280.8</v>
      </c>
      <c r="N226" s="99">
        <v>-209385.8666666667</v>
      </c>
      <c r="O226" s="99">
        <v>-50.252608000000002</v>
      </c>
      <c r="P226" s="97" t="s">
        <v>2895</v>
      </c>
    </row>
    <row r="227" spans="1:16" ht="21" hidden="1" customHeight="1" x14ac:dyDescent="0.25">
      <c r="A227" s="96">
        <v>44773</v>
      </c>
      <c r="B227" s="97" t="s">
        <v>16</v>
      </c>
      <c r="C227" s="97" t="s">
        <v>2019</v>
      </c>
      <c r="D227" s="97" t="s">
        <v>471</v>
      </c>
      <c r="E227" s="97" t="s">
        <v>472</v>
      </c>
      <c r="F227" s="97" t="s">
        <v>2839</v>
      </c>
      <c r="G227" s="97" t="s">
        <v>2894</v>
      </c>
      <c r="H227" s="106" t="s">
        <v>2818</v>
      </c>
      <c r="I227" s="97" t="s">
        <v>2819</v>
      </c>
      <c r="J227" s="99">
        <v>3461525.28</v>
      </c>
      <c r="K227" s="99">
        <v>6500000</v>
      </c>
      <c r="L227" s="99">
        <v>5416666.666666667</v>
      </c>
      <c r="M227" s="99">
        <v>4243864.2300000004</v>
      </c>
      <c r="N227" s="99">
        <v>-1172802.4366666668</v>
      </c>
      <c r="O227" s="99">
        <v>-21.65173729230769</v>
      </c>
      <c r="P227" s="97" t="s">
        <v>2895</v>
      </c>
    </row>
    <row r="228" spans="1:16" ht="21" hidden="1" customHeight="1" x14ac:dyDescent="0.25">
      <c r="A228" s="96">
        <v>44773</v>
      </c>
      <c r="B228" s="97" t="s">
        <v>16</v>
      </c>
      <c r="C228" s="97" t="s">
        <v>2019</v>
      </c>
      <c r="D228" s="97" t="s">
        <v>471</v>
      </c>
      <c r="E228" s="97" t="s">
        <v>472</v>
      </c>
      <c r="F228" s="97" t="s">
        <v>2839</v>
      </c>
      <c r="G228" s="97" t="s">
        <v>2894</v>
      </c>
      <c r="H228" s="106" t="s">
        <v>2820</v>
      </c>
      <c r="I228" s="97" t="s">
        <v>2821</v>
      </c>
      <c r="J228" s="99">
        <v>32434645.300000001</v>
      </c>
      <c r="K228" s="99">
        <v>36000000</v>
      </c>
      <c r="L228" s="99">
        <v>30000000</v>
      </c>
      <c r="M228" s="99">
        <v>31256641.060000002</v>
      </c>
      <c r="N228" s="99">
        <v>1256641.06</v>
      </c>
      <c r="O228" s="99">
        <v>4.1888035333333331</v>
      </c>
      <c r="P228" s="97" t="s">
        <v>2896</v>
      </c>
    </row>
    <row r="229" spans="1:16" ht="21" hidden="1" customHeight="1" x14ac:dyDescent="0.25">
      <c r="A229" s="96">
        <v>44773</v>
      </c>
      <c r="B229" s="97" t="s">
        <v>16</v>
      </c>
      <c r="C229" s="97" t="s">
        <v>2019</v>
      </c>
      <c r="D229" s="97" t="s">
        <v>471</v>
      </c>
      <c r="E229" s="97" t="s">
        <v>472</v>
      </c>
      <c r="F229" s="97" t="s">
        <v>2839</v>
      </c>
      <c r="G229" s="97" t="s">
        <v>2894</v>
      </c>
      <c r="H229" s="106" t="s">
        <v>2822</v>
      </c>
      <c r="I229" s="97" t="s">
        <v>2846</v>
      </c>
      <c r="J229" s="99">
        <v>5656632.9199999999</v>
      </c>
      <c r="K229" s="99">
        <v>6500000</v>
      </c>
      <c r="L229" s="99">
        <v>5416666.666666667</v>
      </c>
      <c r="M229" s="99">
        <v>5396865</v>
      </c>
      <c r="N229" s="99">
        <v>-19801.666666666668</v>
      </c>
      <c r="O229" s="99">
        <v>-0.36556923076923076</v>
      </c>
      <c r="P229" s="97" t="s">
        <v>2895</v>
      </c>
    </row>
    <row r="230" spans="1:16" ht="21" hidden="1" customHeight="1" x14ac:dyDescent="0.25">
      <c r="A230" s="96">
        <v>44773</v>
      </c>
      <c r="B230" s="97" t="s">
        <v>16</v>
      </c>
      <c r="C230" s="97" t="s">
        <v>2019</v>
      </c>
      <c r="D230" s="97" t="s">
        <v>471</v>
      </c>
      <c r="E230" s="97" t="s">
        <v>472</v>
      </c>
      <c r="F230" s="97" t="s">
        <v>2839</v>
      </c>
      <c r="G230" s="97" t="s">
        <v>2894</v>
      </c>
      <c r="H230" s="106" t="s">
        <v>2823</v>
      </c>
      <c r="I230" s="97" t="s">
        <v>2824</v>
      </c>
      <c r="J230" s="99">
        <v>11970570</v>
      </c>
      <c r="K230" s="99">
        <v>13300000</v>
      </c>
      <c r="L230" s="99">
        <v>11083333.333333332</v>
      </c>
      <c r="M230" s="99">
        <v>11748198</v>
      </c>
      <c r="N230" s="99">
        <v>664864.66666666674</v>
      </c>
      <c r="O230" s="99">
        <v>5.9987789473684217</v>
      </c>
      <c r="P230" s="97" t="s">
        <v>2896</v>
      </c>
    </row>
    <row r="231" spans="1:16" ht="21" hidden="1" customHeight="1" x14ac:dyDescent="0.25">
      <c r="A231" s="96">
        <v>44773</v>
      </c>
      <c r="B231" s="97" t="s">
        <v>16</v>
      </c>
      <c r="C231" s="97" t="s">
        <v>2019</v>
      </c>
      <c r="D231" s="97" t="s">
        <v>471</v>
      </c>
      <c r="E231" s="97" t="s">
        <v>472</v>
      </c>
      <c r="F231" s="97" t="s">
        <v>2839</v>
      </c>
      <c r="G231" s="97" t="s">
        <v>2894</v>
      </c>
      <c r="H231" s="106" t="s">
        <v>2825</v>
      </c>
      <c r="I231" s="97" t="s">
        <v>2826</v>
      </c>
      <c r="J231" s="99">
        <v>1927724.8</v>
      </c>
      <c r="K231" s="99">
        <v>4000000</v>
      </c>
      <c r="L231" s="99">
        <v>3333333.3333333335</v>
      </c>
      <c r="M231" s="99">
        <v>4078556.7800000003</v>
      </c>
      <c r="N231" s="99">
        <v>745223.44666666666</v>
      </c>
      <c r="O231" s="99">
        <v>22.356703400000001</v>
      </c>
      <c r="P231" s="97" t="s">
        <v>2896</v>
      </c>
    </row>
    <row r="232" spans="1:16" ht="21" hidden="1" customHeight="1" x14ac:dyDescent="0.25">
      <c r="A232" s="96">
        <v>44773</v>
      </c>
      <c r="B232" s="97" t="s">
        <v>16</v>
      </c>
      <c r="C232" s="97" t="s">
        <v>2019</v>
      </c>
      <c r="D232" s="97" t="s">
        <v>471</v>
      </c>
      <c r="E232" s="97" t="s">
        <v>472</v>
      </c>
      <c r="F232" s="97" t="s">
        <v>2839</v>
      </c>
      <c r="G232" s="97" t="s">
        <v>2894</v>
      </c>
      <c r="H232" s="106" t="s">
        <v>2827</v>
      </c>
      <c r="I232" s="97" t="s">
        <v>2828</v>
      </c>
      <c r="J232" s="99">
        <v>4284828.4000000004</v>
      </c>
      <c r="K232" s="99">
        <v>5541690</v>
      </c>
      <c r="L232" s="99">
        <v>4618075</v>
      </c>
      <c r="M232" s="99">
        <v>4089689.57</v>
      </c>
      <c r="N232" s="99">
        <v>-528385.43000000005</v>
      </c>
      <c r="O232" s="99">
        <v>-11.44168143652929</v>
      </c>
      <c r="P232" s="97" t="s">
        <v>2895</v>
      </c>
    </row>
    <row r="233" spans="1:16" ht="21" hidden="1" customHeight="1" x14ac:dyDescent="0.25">
      <c r="A233" s="96">
        <v>44773</v>
      </c>
      <c r="B233" s="97" t="s">
        <v>16</v>
      </c>
      <c r="C233" s="97" t="s">
        <v>2019</v>
      </c>
      <c r="D233" s="97" t="s">
        <v>471</v>
      </c>
      <c r="E233" s="97" t="s">
        <v>472</v>
      </c>
      <c r="F233" s="97" t="s">
        <v>2839</v>
      </c>
      <c r="G233" s="97" t="s">
        <v>2894</v>
      </c>
      <c r="H233" s="106" t="s">
        <v>2829</v>
      </c>
      <c r="I233" s="97" t="s">
        <v>2830</v>
      </c>
      <c r="J233" s="99">
        <v>2023896.46</v>
      </c>
      <c r="K233" s="99">
        <v>2510000</v>
      </c>
      <c r="L233" s="99">
        <v>2091666.6666666665</v>
      </c>
      <c r="M233" s="99">
        <v>1692135.94</v>
      </c>
      <c r="N233" s="99">
        <v>-399530.72666666668</v>
      </c>
      <c r="O233" s="99">
        <v>-19.10107059760956</v>
      </c>
      <c r="P233" s="97" t="s">
        <v>2895</v>
      </c>
    </row>
    <row r="234" spans="1:16" ht="21" hidden="1" customHeight="1" x14ac:dyDescent="0.25">
      <c r="A234" s="96">
        <v>44773</v>
      </c>
      <c r="B234" s="97" t="s">
        <v>16</v>
      </c>
      <c r="C234" s="97" t="s">
        <v>2019</v>
      </c>
      <c r="D234" s="97" t="s">
        <v>471</v>
      </c>
      <c r="E234" s="97" t="s">
        <v>472</v>
      </c>
      <c r="F234" s="97" t="s">
        <v>2839</v>
      </c>
      <c r="G234" s="97" t="s">
        <v>2894</v>
      </c>
      <c r="H234" s="106" t="s">
        <v>2831</v>
      </c>
      <c r="I234" s="97" t="s">
        <v>2832</v>
      </c>
      <c r="J234" s="99">
        <v>3080788.77</v>
      </c>
      <c r="K234" s="99">
        <v>3200000</v>
      </c>
      <c r="L234" s="99">
        <v>2666666.666666667</v>
      </c>
      <c r="M234" s="99">
        <v>2679696.7200000002</v>
      </c>
      <c r="N234" s="99">
        <v>13030.053333333333</v>
      </c>
      <c r="O234" s="99">
        <v>0.48862699999999998</v>
      </c>
      <c r="P234" s="97" t="s">
        <v>2896</v>
      </c>
    </row>
    <row r="235" spans="1:16" ht="21" hidden="1" customHeight="1" x14ac:dyDescent="0.25">
      <c r="A235" s="96">
        <v>44773</v>
      </c>
      <c r="B235" s="97" t="s">
        <v>16</v>
      </c>
      <c r="C235" s="97" t="s">
        <v>2019</v>
      </c>
      <c r="D235" s="97" t="s">
        <v>471</v>
      </c>
      <c r="E235" s="97" t="s">
        <v>472</v>
      </c>
      <c r="F235" s="97" t="s">
        <v>2839</v>
      </c>
      <c r="G235" s="97" t="s">
        <v>2894</v>
      </c>
      <c r="H235" s="106" t="s">
        <v>2833</v>
      </c>
      <c r="I235" s="97" t="s">
        <v>2834</v>
      </c>
      <c r="J235" s="99">
        <v>2811375.76</v>
      </c>
      <c r="K235" s="99">
        <v>4500000</v>
      </c>
      <c r="L235" s="99">
        <v>3750000</v>
      </c>
      <c r="M235" s="99">
        <v>3345207.1499999994</v>
      </c>
      <c r="N235" s="99">
        <v>-404792.85</v>
      </c>
      <c r="O235" s="99">
        <v>-10.794476</v>
      </c>
      <c r="P235" s="97" t="s">
        <v>2895</v>
      </c>
    </row>
    <row r="236" spans="1:16" ht="21" hidden="1" customHeight="1" x14ac:dyDescent="0.25">
      <c r="A236" s="96">
        <v>44773</v>
      </c>
      <c r="B236" s="97" t="s">
        <v>16</v>
      </c>
      <c r="C236" s="97" t="s">
        <v>2019</v>
      </c>
      <c r="D236" s="97" t="s">
        <v>471</v>
      </c>
      <c r="E236" s="97" t="s">
        <v>472</v>
      </c>
      <c r="F236" s="97" t="s">
        <v>2839</v>
      </c>
      <c r="G236" s="97" t="s">
        <v>2894</v>
      </c>
      <c r="H236" s="106" t="s">
        <v>2835</v>
      </c>
      <c r="I236" s="97" t="s">
        <v>2836</v>
      </c>
      <c r="J236" s="99">
        <v>6533.28</v>
      </c>
      <c r="K236" s="99">
        <v>32000</v>
      </c>
      <c r="L236" s="99">
        <v>26666.666666666668</v>
      </c>
      <c r="M236" s="99">
        <v>3047.62</v>
      </c>
      <c r="N236" s="99">
        <v>-23619.046666666669</v>
      </c>
      <c r="O236" s="99">
        <v>-88.571425000000005</v>
      </c>
      <c r="P236" s="97" t="s">
        <v>2895</v>
      </c>
    </row>
    <row r="237" spans="1:16" ht="21" hidden="1" customHeight="1" x14ac:dyDescent="0.25">
      <c r="A237" s="96">
        <v>44773</v>
      </c>
      <c r="B237" s="97" t="s">
        <v>16</v>
      </c>
      <c r="C237" s="97" t="s">
        <v>2019</v>
      </c>
      <c r="D237" s="97" t="s">
        <v>471</v>
      </c>
      <c r="E237" s="97" t="s">
        <v>472</v>
      </c>
      <c r="F237" s="97" t="s">
        <v>2839</v>
      </c>
      <c r="G237" s="97" t="s">
        <v>2894</v>
      </c>
      <c r="H237" s="106" t="s">
        <v>2837</v>
      </c>
      <c r="I237" s="97" t="s">
        <v>2838</v>
      </c>
      <c r="J237" s="99">
        <v>6474563.5999999996</v>
      </c>
      <c r="K237" s="99">
        <v>6200000</v>
      </c>
      <c r="L237" s="99">
        <v>5166666.666666667</v>
      </c>
      <c r="M237" s="99">
        <v>5733583.25</v>
      </c>
      <c r="N237" s="99">
        <v>566916.58333333326</v>
      </c>
      <c r="O237" s="99">
        <v>10.972579032258064</v>
      </c>
      <c r="P237" s="97" t="s">
        <v>2896</v>
      </c>
    </row>
    <row r="238" spans="1:16" ht="21" hidden="1" customHeight="1" x14ac:dyDescent="0.25">
      <c r="A238" s="96">
        <v>44773</v>
      </c>
      <c r="B238" s="97" t="s">
        <v>16</v>
      </c>
      <c r="C238" s="97" t="s">
        <v>2019</v>
      </c>
      <c r="D238" s="97" t="s">
        <v>471</v>
      </c>
      <c r="E238" s="97" t="s">
        <v>472</v>
      </c>
      <c r="F238" s="97" t="s">
        <v>2839</v>
      </c>
      <c r="G238" s="97" t="s">
        <v>2894</v>
      </c>
      <c r="H238" s="106" t="s">
        <v>2872</v>
      </c>
      <c r="I238" s="97" t="s">
        <v>2873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100"/>
      <c r="P238" s="97" t="s">
        <v>2896</v>
      </c>
    </row>
    <row r="239" spans="1:16" ht="21" hidden="1" customHeight="1" x14ac:dyDescent="0.25">
      <c r="A239" s="96">
        <v>44773</v>
      </c>
      <c r="B239" s="97" t="s">
        <v>16</v>
      </c>
      <c r="C239" s="97" t="s">
        <v>2019</v>
      </c>
      <c r="D239" s="97" t="s">
        <v>471</v>
      </c>
      <c r="E239" s="97" t="s">
        <v>472</v>
      </c>
      <c r="F239" s="97" t="s">
        <v>2897</v>
      </c>
      <c r="G239" s="97" t="s">
        <v>1944</v>
      </c>
      <c r="H239" s="108" t="s">
        <v>2852</v>
      </c>
      <c r="I239" s="97" t="s">
        <v>2898</v>
      </c>
      <c r="J239" s="99">
        <v>17916595.960000001</v>
      </c>
      <c r="K239" s="99">
        <v>17916595.960000001</v>
      </c>
      <c r="L239" s="99">
        <v>14930496.633333335</v>
      </c>
      <c r="M239" s="99">
        <v>30766053.810000006</v>
      </c>
      <c r="N239" s="99">
        <v>15835557.176666668</v>
      </c>
      <c r="O239" s="99">
        <v>106.06182477087015</v>
      </c>
      <c r="P239" s="97" t="s">
        <v>2895</v>
      </c>
    </row>
    <row r="240" spans="1:16" ht="21" hidden="1" customHeight="1" x14ac:dyDescent="0.25">
      <c r="A240" s="96">
        <v>44773</v>
      </c>
      <c r="B240" s="97" t="s">
        <v>16</v>
      </c>
      <c r="C240" s="97" t="s">
        <v>2019</v>
      </c>
      <c r="D240" s="97" t="s">
        <v>471</v>
      </c>
      <c r="E240" s="97" t="s">
        <v>472</v>
      </c>
      <c r="F240" s="97" t="s">
        <v>2899</v>
      </c>
      <c r="G240" s="97" t="s">
        <v>1944</v>
      </c>
      <c r="H240" s="108" t="s">
        <v>2853</v>
      </c>
      <c r="I240" s="97" t="s">
        <v>2900</v>
      </c>
      <c r="J240" s="99">
        <v>34062946.219999999</v>
      </c>
      <c r="K240" s="99">
        <v>34062946.219999999</v>
      </c>
      <c r="L240" s="99">
        <v>28385788.516666666</v>
      </c>
      <c r="M240" s="99">
        <v>33523758.09</v>
      </c>
      <c r="N240" s="99">
        <v>5137969.5733333332</v>
      </c>
      <c r="O240" s="99">
        <v>18.100499728293908</v>
      </c>
      <c r="P240" s="97" t="s">
        <v>2895</v>
      </c>
    </row>
    <row r="241" spans="1:16" ht="21" hidden="1" customHeight="1" x14ac:dyDescent="0.25">
      <c r="A241" s="96">
        <v>44773</v>
      </c>
      <c r="B241" s="97" t="s">
        <v>16</v>
      </c>
      <c r="C241" s="97" t="s">
        <v>2019</v>
      </c>
      <c r="D241" s="97" t="s">
        <v>471</v>
      </c>
      <c r="E241" s="97" t="s">
        <v>472</v>
      </c>
      <c r="F241" s="97" t="s">
        <v>2899</v>
      </c>
      <c r="G241" s="97" t="s">
        <v>1944</v>
      </c>
      <c r="H241" s="108" t="s">
        <v>2854</v>
      </c>
      <c r="I241" s="97" t="s">
        <v>2901</v>
      </c>
      <c r="J241" s="99">
        <v>38005466.329999998</v>
      </c>
      <c r="K241" s="99">
        <v>-38005466.329999998</v>
      </c>
      <c r="L241" s="99">
        <v>-31671221.94166667</v>
      </c>
      <c r="M241" s="99">
        <v>-24521772.480000004</v>
      </c>
      <c r="N241" s="99">
        <v>7149449.461666666</v>
      </c>
      <c r="O241" s="99">
        <v>-22.573961544126121</v>
      </c>
      <c r="P241" s="97" t="s">
        <v>2895</v>
      </c>
    </row>
    <row r="242" spans="1:16" ht="21" hidden="1" customHeight="1" x14ac:dyDescent="0.25">
      <c r="A242" s="96">
        <v>44773</v>
      </c>
      <c r="B242" s="97" t="s">
        <v>16</v>
      </c>
      <c r="C242" s="97" t="s">
        <v>2019</v>
      </c>
      <c r="D242" s="97" t="s">
        <v>473</v>
      </c>
      <c r="E242" s="97" t="s">
        <v>474</v>
      </c>
      <c r="F242" s="97" t="s">
        <v>2811</v>
      </c>
      <c r="G242" s="97" t="s">
        <v>2894</v>
      </c>
      <c r="H242" s="108" t="s">
        <v>2790</v>
      </c>
      <c r="I242" s="97" t="s">
        <v>2791</v>
      </c>
      <c r="J242" s="99">
        <v>41990426.399999999</v>
      </c>
      <c r="K242" s="99">
        <v>37163552.850000001</v>
      </c>
      <c r="L242" s="99">
        <v>30969627.375</v>
      </c>
      <c r="M242" s="99">
        <v>0</v>
      </c>
      <c r="N242" s="99">
        <v>-30969627.375</v>
      </c>
      <c r="O242" s="99">
        <v>-100</v>
      </c>
      <c r="P242" s="97" t="s">
        <v>2896</v>
      </c>
    </row>
    <row r="243" spans="1:16" ht="21" hidden="1" customHeight="1" x14ac:dyDescent="0.25">
      <c r="A243" s="96">
        <v>44773</v>
      </c>
      <c r="B243" s="97" t="s">
        <v>16</v>
      </c>
      <c r="C243" s="97" t="s">
        <v>2019</v>
      </c>
      <c r="D243" s="97" t="s">
        <v>473</v>
      </c>
      <c r="E243" s="97" t="s">
        <v>474</v>
      </c>
      <c r="F243" s="97" t="s">
        <v>2811</v>
      </c>
      <c r="G243" s="97" t="s">
        <v>2894</v>
      </c>
      <c r="H243" s="108" t="s">
        <v>2792</v>
      </c>
      <c r="I243" s="97" t="s">
        <v>2793</v>
      </c>
      <c r="J243" s="99">
        <v>127733.33</v>
      </c>
      <c r="K243" s="99">
        <v>159350</v>
      </c>
      <c r="L243" s="99">
        <v>132791.66666666669</v>
      </c>
      <c r="M243" s="99">
        <v>0</v>
      </c>
      <c r="N243" s="99">
        <v>-132791.66666666669</v>
      </c>
      <c r="O243" s="99">
        <v>-100</v>
      </c>
      <c r="P243" s="97" t="s">
        <v>2896</v>
      </c>
    </row>
    <row r="244" spans="1:16" ht="21" hidden="1" customHeight="1" x14ac:dyDescent="0.25">
      <c r="A244" s="96">
        <v>44773</v>
      </c>
      <c r="B244" s="97" t="s">
        <v>16</v>
      </c>
      <c r="C244" s="97" t="s">
        <v>2019</v>
      </c>
      <c r="D244" s="97" t="s">
        <v>473</v>
      </c>
      <c r="E244" s="97" t="s">
        <v>474</v>
      </c>
      <c r="F244" s="97" t="s">
        <v>2811</v>
      </c>
      <c r="G244" s="97" t="s">
        <v>2894</v>
      </c>
      <c r="H244" s="108" t="s">
        <v>2794</v>
      </c>
      <c r="I244" s="97" t="s">
        <v>2795</v>
      </c>
      <c r="J244" s="99">
        <v>47239</v>
      </c>
      <c r="K244" s="99">
        <v>500000</v>
      </c>
      <c r="L244" s="99">
        <v>416666.66666666669</v>
      </c>
      <c r="M244" s="99">
        <v>0</v>
      </c>
      <c r="N244" s="99">
        <v>-416666.66666666669</v>
      </c>
      <c r="O244" s="99">
        <v>-100</v>
      </c>
      <c r="P244" s="97" t="s">
        <v>2896</v>
      </c>
    </row>
    <row r="245" spans="1:16" ht="21" hidden="1" customHeight="1" x14ac:dyDescent="0.25">
      <c r="A245" s="96">
        <v>44773</v>
      </c>
      <c r="B245" s="97" t="s">
        <v>16</v>
      </c>
      <c r="C245" s="97" t="s">
        <v>2019</v>
      </c>
      <c r="D245" s="97" t="s">
        <v>473</v>
      </c>
      <c r="E245" s="97" t="s">
        <v>474</v>
      </c>
      <c r="F245" s="97" t="s">
        <v>2811</v>
      </c>
      <c r="G245" s="97" t="s">
        <v>2894</v>
      </c>
      <c r="H245" s="108" t="s">
        <v>2865</v>
      </c>
      <c r="I245" s="97" t="s">
        <v>2796</v>
      </c>
      <c r="J245" s="99">
        <v>676047.82</v>
      </c>
      <c r="K245" s="99">
        <v>1060857.25</v>
      </c>
      <c r="L245" s="99">
        <v>884047.70833333326</v>
      </c>
      <c r="M245" s="99">
        <v>0</v>
      </c>
      <c r="N245" s="99">
        <v>-884047.70833333326</v>
      </c>
      <c r="O245" s="99">
        <v>-100</v>
      </c>
      <c r="P245" s="97" t="s">
        <v>2896</v>
      </c>
    </row>
    <row r="246" spans="1:16" ht="21" hidden="1" customHeight="1" x14ac:dyDescent="0.25">
      <c r="A246" s="96">
        <v>44773</v>
      </c>
      <c r="B246" s="97" t="s">
        <v>16</v>
      </c>
      <c r="C246" s="97" t="s">
        <v>2019</v>
      </c>
      <c r="D246" s="97" t="s">
        <v>473</v>
      </c>
      <c r="E246" s="97" t="s">
        <v>474</v>
      </c>
      <c r="F246" s="97" t="s">
        <v>2811</v>
      </c>
      <c r="G246" s="97" t="s">
        <v>2894</v>
      </c>
      <c r="H246" s="108" t="s">
        <v>2797</v>
      </c>
      <c r="I246" s="97" t="s">
        <v>2798</v>
      </c>
      <c r="J246" s="99">
        <v>5355498.22</v>
      </c>
      <c r="K246" s="99">
        <v>7862376</v>
      </c>
      <c r="L246" s="99">
        <v>6551980</v>
      </c>
      <c r="M246" s="99">
        <v>0</v>
      </c>
      <c r="N246" s="99">
        <v>-6551980</v>
      </c>
      <c r="O246" s="99">
        <v>-100</v>
      </c>
      <c r="P246" s="97" t="s">
        <v>2896</v>
      </c>
    </row>
    <row r="247" spans="1:16" ht="21" hidden="1" customHeight="1" x14ac:dyDescent="0.25">
      <c r="A247" s="96">
        <v>44773</v>
      </c>
      <c r="B247" s="97" t="s">
        <v>16</v>
      </c>
      <c r="C247" s="97" t="s">
        <v>2019</v>
      </c>
      <c r="D247" s="97" t="s">
        <v>473</v>
      </c>
      <c r="E247" s="97" t="s">
        <v>474</v>
      </c>
      <c r="F247" s="97" t="s">
        <v>2811</v>
      </c>
      <c r="G247" s="97" t="s">
        <v>2894</v>
      </c>
      <c r="H247" s="108" t="s">
        <v>2799</v>
      </c>
      <c r="I247" s="97" t="s">
        <v>2800</v>
      </c>
      <c r="J247" s="99">
        <v>2029113.02</v>
      </c>
      <c r="K247" s="99">
        <v>7435104</v>
      </c>
      <c r="L247" s="99">
        <v>6195920</v>
      </c>
      <c r="M247" s="99">
        <v>0</v>
      </c>
      <c r="N247" s="99">
        <v>-6195920</v>
      </c>
      <c r="O247" s="99">
        <v>-100</v>
      </c>
      <c r="P247" s="97" t="s">
        <v>2896</v>
      </c>
    </row>
    <row r="248" spans="1:16" ht="21" hidden="1" customHeight="1" x14ac:dyDescent="0.25">
      <c r="A248" s="96">
        <v>44773</v>
      </c>
      <c r="B248" s="97" t="s">
        <v>16</v>
      </c>
      <c r="C248" s="97" t="s">
        <v>2019</v>
      </c>
      <c r="D248" s="97" t="s">
        <v>473</v>
      </c>
      <c r="E248" s="97" t="s">
        <v>474</v>
      </c>
      <c r="F248" s="97" t="s">
        <v>2811</v>
      </c>
      <c r="G248" s="97" t="s">
        <v>2894</v>
      </c>
      <c r="H248" s="108" t="s">
        <v>2801</v>
      </c>
      <c r="I248" s="97" t="s">
        <v>2802</v>
      </c>
      <c r="J248" s="99">
        <v>725714.62</v>
      </c>
      <c r="K248" s="99">
        <v>140000</v>
      </c>
      <c r="L248" s="99">
        <v>116666.66666666667</v>
      </c>
      <c r="M248" s="99">
        <v>0</v>
      </c>
      <c r="N248" s="99">
        <v>-116666.66666666667</v>
      </c>
      <c r="O248" s="99">
        <v>-100</v>
      </c>
      <c r="P248" s="97" t="s">
        <v>2896</v>
      </c>
    </row>
    <row r="249" spans="1:16" ht="21" hidden="1" customHeight="1" x14ac:dyDescent="0.25">
      <c r="A249" s="96">
        <v>44773</v>
      </c>
      <c r="B249" s="97" t="s">
        <v>16</v>
      </c>
      <c r="C249" s="97" t="s">
        <v>2019</v>
      </c>
      <c r="D249" s="97" t="s">
        <v>473</v>
      </c>
      <c r="E249" s="97" t="s">
        <v>474</v>
      </c>
      <c r="F249" s="97" t="s">
        <v>2811</v>
      </c>
      <c r="G249" s="97" t="s">
        <v>2894</v>
      </c>
      <c r="H249" s="108" t="s">
        <v>2803</v>
      </c>
      <c r="I249" s="97" t="s">
        <v>2804</v>
      </c>
      <c r="J249" s="99">
        <v>4862940.38</v>
      </c>
      <c r="K249" s="99">
        <v>40757167.049999997</v>
      </c>
      <c r="L249" s="99">
        <v>33964305.875</v>
      </c>
      <c r="M249" s="99">
        <v>0</v>
      </c>
      <c r="N249" s="99">
        <v>-33964305.875</v>
      </c>
      <c r="O249" s="99">
        <v>-100</v>
      </c>
      <c r="P249" s="97" t="s">
        <v>2896</v>
      </c>
    </row>
    <row r="250" spans="1:16" ht="21" hidden="1" customHeight="1" x14ac:dyDescent="0.25">
      <c r="A250" s="96">
        <v>44773</v>
      </c>
      <c r="B250" s="97" t="s">
        <v>16</v>
      </c>
      <c r="C250" s="97" t="s">
        <v>2019</v>
      </c>
      <c r="D250" s="97" t="s">
        <v>473</v>
      </c>
      <c r="E250" s="97" t="s">
        <v>474</v>
      </c>
      <c r="F250" s="97" t="s">
        <v>2811</v>
      </c>
      <c r="G250" s="97" t="s">
        <v>2894</v>
      </c>
      <c r="H250" s="108" t="s">
        <v>2805</v>
      </c>
      <c r="I250" s="97" t="s">
        <v>2806</v>
      </c>
      <c r="J250" s="99">
        <v>34501476</v>
      </c>
      <c r="K250" s="99">
        <v>38939060.799999997</v>
      </c>
      <c r="L250" s="99">
        <v>32449217.333333332</v>
      </c>
      <c r="M250" s="99">
        <v>0</v>
      </c>
      <c r="N250" s="99">
        <v>-32449217.333333332</v>
      </c>
      <c r="O250" s="99">
        <v>-100</v>
      </c>
      <c r="P250" s="97" t="s">
        <v>2896</v>
      </c>
    </row>
    <row r="251" spans="1:16" ht="21" hidden="1" customHeight="1" x14ac:dyDescent="0.25">
      <c r="A251" s="96">
        <v>44773</v>
      </c>
      <c r="B251" s="97" t="s">
        <v>16</v>
      </c>
      <c r="C251" s="97" t="s">
        <v>2019</v>
      </c>
      <c r="D251" s="97" t="s">
        <v>473</v>
      </c>
      <c r="E251" s="97" t="s">
        <v>474</v>
      </c>
      <c r="F251" s="97" t="s">
        <v>2811</v>
      </c>
      <c r="G251" s="97" t="s">
        <v>2894</v>
      </c>
      <c r="H251" s="108" t="s">
        <v>2807</v>
      </c>
      <c r="I251" s="97" t="s">
        <v>2808</v>
      </c>
      <c r="J251" s="99">
        <v>5231616.4400000004</v>
      </c>
      <c r="K251" s="99">
        <v>14825987.9</v>
      </c>
      <c r="L251" s="99">
        <v>12354989.916666668</v>
      </c>
      <c r="M251" s="99">
        <v>0</v>
      </c>
      <c r="N251" s="99">
        <v>-12354989.916666668</v>
      </c>
      <c r="O251" s="99">
        <v>-100</v>
      </c>
      <c r="P251" s="97" t="s">
        <v>2896</v>
      </c>
    </row>
    <row r="252" spans="1:16" ht="21" hidden="1" customHeight="1" x14ac:dyDescent="0.25">
      <c r="A252" s="96">
        <v>44773</v>
      </c>
      <c r="B252" s="97" t="s">
        <v>16</v>
      </c>
      <c r="C252" s="97" t="s">
        <v>2019</v>
      </c>
      <c r="D252" s="97" t="s">
        <v>473</v>
      </c>
      <c r="E252" s="97" t="s">
        <v>474</v>
      </c>
      <c r="F252" s="97" t="s">
        <v>2811</v>
      </c>
      <c r="G252" s="97" t="s">
        <v>2894</v>
      </c>
      <c r="H252" s="108" t="s">
        <v>2870</v>
      </c>
      <c r="I252" s="97" t="s">
        <v>2871</v>
      </c>
      <c r="J252" s="99">
        <v>0</v>
      </c>
      <c r="K252" s="100"/>
      <c r="L252" s="100"/>
      <c r="M252" s="99">
        <v>0</v>
      </c>
      <c r="N252" s="100"/>
      <c r="O252" s="100"/>
      <c r="P252" s="97" t="s">
        <v>2902</v>
      </c>
    </row>
    <row r="253" spans="1:16" ht="21" hidden="1" customHeight="1" x14ac:dyDescent="0.25">
      <c r="A253" s="96">
        <v>44773</v>
      </c>
      <c r="B253" s="97" t="s">
        <v>16</v>
      </c>
      <c r="C253" s="97" t="s">
        <v>2019</v>
      </c>
      <c r="D253" s="97" t="s">
        <v>473</v>
      </c>
      <c r="E253" s="97" t="s">
        <v>474</v>
      </c>
      <c r="F253" s="97" t="s">
        <v>2811</v>
      </c>
      <c r="G253" s="97" t="s">
        <v>2894</v>
      </c>
      <c r="H253" s="108" t="s">
        <v>2809</v>
      </c>
      <c r="I253" s="97" t="s">
        <v>2810</v>
      </c>
      <c r="J253" s="99">
        <v>1868726.54</v>
      </c>
      <c r="K253" s="99">
        <v>1158344.9099999999</v>
      </c>
      <c r="L253" s="99">
        <v>965287.42500000005</v>
      </c>
      <c r="M253" s="99">
        <v>0</v>
      </c>
      <c r="N253" s="99">
        <v>-965287.42500000005</v>
      </c>
      <c r="O253" s="99">
        <v>-100</v>
      </c>
      <c r="P253" s="97" t="s">
        <v>2896</v>
      </c>
    </row>
    <row r="254" spans="1:16" ht="21" hidden="1" customHeight="1" x14ac:dyDescent="0.25">
      <c r="A254" s="96">
        <v>44773</v>
      </c>
      <c r="B254" s="97" t="s">
        <v>16</v>
      </c>
      <c r="C254" s="97" t="s">
        <v>2019</v>
      </c>
      <c r="D254" s="97" t="s">
        <v>473</v>
      </c>
      <c r="E254" s="97" t="s">
        <v>474</v>
      </c>
      <c r="F254" s="97" t="s">
        <v>2839</v>
      </c>
      <c r="G254" s="97" t="s">
        <v>2894</v>
      </c>
      <c r="H254" s="97" t="s">
        <v>2812</v>
      </c>
      <c r="I254" s="97" t="s">
        <v>2813</v>
      </c>
      <c r="J254" s="99">
        <v>6636631.5199999996</v>
      </c>
      <c r="K254" s="99">
        <v>7688369.8499999996</v>
      </c>
      <c r="L254" s="99">
        <v>6406974.875</v>
      </c>
      <c r="M254" s="99">
        <v>0</v>
      </c>
      <c r="N254" s="99">
        <v>-6406974.875</v>
      </c>
      <c r="O254" s="99">
        <v>-100</v>
      </c>
      <c r="P254" s="97" t="s">
        <v>2895</v>
      </c>
    </row>
    <row r="255" spans="1:16" ht="21" hidden="1" customHeight="1" x14ac:dyDescent="0.25">
      <c r="A255" s="96">
        <v>44773</v>
      </c>
      <c r="B255" s="97" t="s">
        <v>16</v>
      </c>
      <c r="C255" s="97" t="s">
        <v>2019</v>
      </c>
      <c r="D255" s="97" t="s">
        <v>473</v>
      </c>
      <c r="E255" s="97" t="s">
        <v>474</v>
      </c>
      <c r="F255" s="97" t="s">
        <v>2839</v>
      </c>
      <c r="G255" s="97" t="s">
        <v>2894</v>
      </c>
      <c r="H255" s="97" t="s">
        <v>2814</v>
      </c>
      <c r="I255" s="97" t="s">
        <v>2815</v>
      </c>
      <c r="J255" s="99">
        <v>1248772.28</v>
      </c>
      <c r="K255" s="99">
        <v>1843756.17</v>
      </c>
      <c r="L255" s="99">
        <v>1536463.4750000001</v>
      </c>
      <c r="M255" s="99">
        <v>0</v>
      </c>
      <c r="N255" s="99">
        <v>-1536463.4750000001</v>
      </c>
      <c r="O255" s="99">
        <v>-100</v>
      </c>
      <c r="P255" s="97" t="s">
        <v>2895</v>
      </c>
    </row>
    <row r="256" spans="1:16" ht="21" hidden="1" customHeight="1" x14ac:dyDescent="0.25">
      <c r="A256" s="96">
        <v>44773</v>
      </c>
      <c r="B256" s="97" t="s">
        <v>16</v>
      </c>
      <c r="C256" s="97" t="s">
        <v>2019</v>
      </c>
      <c r="D256" s="97" t="s">
        <v>473</v>
      </c>
      <c r="E256" s="97" t="s">
        <v>474</v>
      </c>
      <c r="F256" s="97" t="s">
        <v>2839</v>
      </c>
      <c r="G256" s="97" t="s">
        <v>2894</v>
      </c>
      <c r="H256" s="97" t="s">
        <v>2816</v>
      </c>
      <c r="I256" s="97" t="s">
        <v>2817</v>
      </c>
      <c r="J256" s="99">
        <v>205314.2</v>
      </c>
      <c r="K256" s="99">
        <v>301579.96999999997</v>
      </c>
      <c r="L256" s="99">
        <v>251316.64166666669</v>
      </c>
      <c r="M256" s="99">
        <v>0</v>
      </c>
      <c r="N256" s="99">
        <v>-251316.64166666669</v>
      </c>
      <c r="O256" s="99">
        <v>-100</v>
      </c>
      <c r="P256" s="97" t="s">
        <v>2895</v>
      </c>
    </row>
    <row r="257" spans="1:16" ht="21" hidden="1" customHeight="1" x14ac:dyDescent="0.25">
      <c r="A257" s="96">
        <v>44773</v>
      </c>
      <c r="B257" s="97" t="s">
        <v>16</v>
      </c>
      <c r="C257" s="97" t="s">
        <v>2019</v>
      </c>
      <c r="D257" s="97" t="s">
        <v>473</v>
      </c>
      <c r="E257" s="97" t="s">
        <v>474</v>
      </c>
      <c r="F257" s="97" t="s">
        <v>2839</v>
      </c>
      <c r="G257" s="97" t="s">
        <v>2894</v>
      </c>
      <c r="H257" s="97" t="s">
        <v>2818</v>
      </c>
      <c r="I257" s="97" t="s">
        <v>2819</v>
      </c>
      <c r="J257" s="99">
        <v>3483807.88</v>
      </c>
      <c r="K257" s="99">
        <v>4154593</v>
      </c>
      <c r="L257" s="99">
        <v>3462160.8333333335</v>
      </c>
      <c r="M257" s="99">
        <v>0</v>
      </c>
      <c r="N257" s="99">
        <v>-3462160.8333333335</v>
      </c>
      <c r="O257" s="99">
        <v>-100</v>
      </c>
      <c r="P257" s="97" t="s">
        <v>2895</v>
      </c>
    </row>
    <row r="258" spans="1:16" ht="21" hidden="1" customHeight="1" x14ac:dyDescent="0.25">
      <c r="A258" s="96">
        <v>44773</v>
      </c>
      <c r="B258" s="97" t="s">
        <v>16</v>
      </c>
      <c r="C258" s="97" t="s">
        <v>2019</v>
      </c>
      <c r="D258" s="97" t="s">
        <v>473</v>
      </c>
      <c r="E258" s="97" t="s">
        <v>474</v>
      </c>
      <c r="F258" s="97" t="s">
        <v>2839</v>
      </c>
      <c r="G258" s="97" t="s">
        <v>2894</v>
      </c>
      <c r="H258" s="97" t="s">
        <v>2820</v>
      </c>
      <c r="I258" s="97" t="s">
        <v>2821</v>
      </c>
      <c r="J258" s="99">
        <v>34526384.479999997</v>
      </c>
      <c r="K258" s="99">
        <v>38939060.799999997</v>
      </c>
      <c r="L258" s="99">
        <v>32449217.333333332</v>
      </c>
      <c r="M258" s="99">
        <v>0</v>
      </c>
      <c r="N258" s="99">
        <v>-32449217.333333332</v>
      </c>
      <c r="O258" s="99">
        <v>-100</v>
      </c>
      <c r="P258" s="97" t="s">
        <v>2895</v>
      </c>
    </row>
    <row r="259" spans="1:16" ht="21" hidden="1" customHeight="1" x14ac:dyDescent="0.25">
      <c r="A259" s="96">
        <v>44773</v>
      </c>
      <c r="B259" s="97" t="s">
        <v>16</v>
      </c>
      <c r="C259" s="97" t="s">
        <v>2019</v>
      </c>
      <c r="D259" s="97" t="s">
        <v>473</v>
      </c>
      <c r="E259" s="97" t="s">
        <v>474</v>
      </c>
      <c r="F259" s="97" t="s">
        <v>2839</v>
      </c>
      <c r="G259" s="97" t="s">
        <v>2894</v>
      </c>
      <c r="H259" s="97" t="s">
        <v>2822</v>
      </c>
      <c r="I259" s="97" t="s">
        <v>2846</v>
      </c>
      <c r="J259" s="99">
        <v>4743280.1399999997</v>
      </c>
      <c r="K259" s="99">
        <v>5172125</v>
      </c>
      <c r="L259" s="99">
        <v>4310104.166666666</v>
      </c>
      <c r="M259" s="99">
        <v>0</v>
      </c>
      <c r="N259" s="99">
        <v>-4310104.166666666</v>
      </c>
      <c r="O259" s="99">
        <v>-100</v>
      </c>
      <c r="P259" s="97" t="s">
        <v>2895</v>
      </c>
    </row>
    <row r="260" spans="1:16" ht="21" hidden="1" customHeight="1" x14ac:dyDescent="0.25">
      <c r="A260" s="96">
        <v>44773</v>
      </c>
      <c r="B260" s="97" t="s">
        <v>16</v>
      </c>
      <c r="C260" s="97" t="s">
        <v>2019</v>
      </c>
      <c r="D260" s="97" t="s">
        <v>473</v>
      </c>
      <c r="E260" s="97" t="s">
        <v>474</v>
      </c>
      <c r="F260" s="97" t="s">
        <v>2839</v>
      </c>
      <c r="G260" s="97" t="s">
        <v>2894</v>
      </c>
      <c r="H260" s="97" t="s">
        <v>2823</v>
      </c>
      <c r="I260" s="97" t="s">
        <v>2824</v>
      </c>
      <c r="J260" s="99">
        <v>12166992</v>
      </c>
      <c r="K260" s="99">
        <v>14722820</v>
      </c>
      <c r="L260" s="99">
        <v>12269016.666666666</v>
      </c>
      <c r="M260" s="99">
        <v>0</v>
      </c>
      <c r="N260" s="99">
        <v>-12269016.666666666</v>
      </c>
      <c r="O260" s="99">
        <v>-100</v>
      </c>
      <c r="P260" s="97" t="s">
        <v>2895</v>
      </c>
    </row>
    <row r="261" spans="1:16" ht="21" hidden="1" customHeight="1" x14ac:dyDescent="0.25">
      <c r="A261" s="96">
        <v>44773</v>
      </c>
      <c r="B261" s="97" t="s">
        <v>16</v>
      </c>
      <c r="C261" s="97" t="s">
        <v>2019</v>
      </c>
      <c r="D261" s="97" t="s">
        <v>473</v>
      </c>
      <c r="E261" s="97" t="s">
        <v>474</v>
      </c>
      <c r="F261" s="97" t="s">
        <v>2839</v>
      </c>
      <c r="G261" s="97" t="s">
        <v>2894</v>
      </c>
      <c r="H261" s="97" t="s">
        <v>2825</v>
      </c>
      <c r="I261" s="97" t="s">
        <v>2826</v>
      </c>
      <c r="J261" s="99">
        <v>1587022.37</v>
      </c>
      <c r="K261" s="99">
        <v>9177621.1999999993</v>
      </c>
      <c r="L261" s="99">
        <v>7648017.666666667</v>
      </c>
      <c r="M261" s="99">
        <v>0</v>
      </c>
      <c r="N261" s="99">
        <v>-7648017.666666667</v>
      </c>
      <c r="O261" s="99">
        <v>-100</v>
      </c>
      <c r="P261" s="97" t="s">
        <v>2895</v>
      </c>
    </row>
    <row r="262" spans="1:16" ht="21" hidden="1" customHeight="1" x14ac:dyDescent="0.25">
      <c r="A262" s="96">
        <v>44773</v>
      </c>
      <c r="B262" s="97" t="s">
        <v>16</v>
      </c>
      <c r="C262" s="97" t="s">
        <v>2019</v>
      </c>
      <c r="D262" s="97" t="s">
        <v>473</v>
      </c>
      <c r="E262" s="97" t="s">
        <v>474</v>
      </c>
      <c r="F262" s="97" t="s">
        <v>2839</v>
      </c>
      <c r="G262" s="97" t="s">
        <v>2894</v>
      </c>
      <c r="H262" s="97" t="s">
        <v>2827</v>
      </c>
      <c r="I262" s="97" t="s">
        <v>2828</v>
      </c>
      <c r="J262" s="99">
        <v>4398290.96</v>
      </c>
      <c r="K262" s="99">
        <v>7557537.3600000003</v>
      </c>
      <c r="L262" s="99">
        <v>6297947.7999999998</v>
      </c>
      <c r="M262" s="99">
        <v>0</v>
      </c>
      <c r="N262" s="99">
        <v>-6297947.7999999998</v>
      </c>
      <c r="O262" s="99">
        <v>-100</v>
      </c>
      <c r="P262" s="97" t="s">
        <v>2895</v>
      </c>
    </row>
    <row r="263" spans="1:16" ht="21" hidden="1" customHeight="1" x14ac:dyDescent="0.25">
      <c r="A263" s="96">
        <v>44773</v>
      </c>
      <c r="B263" s="97" t="s">
        <v>16</v>
      </c>
      <c r="C263" s="97" t="s">
        <v>2019</v>
      </c>
      <c r="D263" s="97" t="s">
        <v>473</v>
      </c>
      <c r="E263" s="97" t="s">
        <v>474</v>
      </c>
      <c r="F263" s="97" t="s">
        <v>2839</v>
      </c>
      <c r="G263" s="97" t="s">
        <v>2894</v>
      </c>
      <c r="H263" s="97" t="s">
        <v>2829</v>
      </c>
      <c r="I263" s="97" t="s">
        <v>2830</v>
      </c>
      <c r="J263" s="99">
        <v>1957647.8</v>
      </c>
      <c r="K263" s="99">
        <v>2403742.92</v>
      </c>
      <c r="L263" s="99">
        <v>2003119.1</v>
      </c>
      <c r="M263" s="99">
        <v>0</v>
      </c>
      <c r="N263" s="99">
        <v>-2003119.1</v>
      </c>
      <c r="O263" s="99">
        <v>-100</v>
      </c>
      <c r="P263" s="97" t="s">
        <v>2895</v>
      </c>
    </row>
    <row r="264" spans="1:16" ht="21" hidden="1" customHeight="1" x14ac:dyDescent="0.25">
      <c r="A264" s="96">
        <v>44773</v>
      </c>
      <c r="B264" s="97" t="s">
        <v>16</v>
      </c>
      <c r="C264" s="97" t="s">
        <v>2019</v>
      </c>
      <c r="D264" s="97" t="s">
        <v>473</v>
      </c>
      <c r="E264" s="97" t="s">
        <v>474</v>
      </c>
      <c r="F264" s="97" t="s">
        <v>2839</v>
      </c>
      <c r="G264" s="97" t="s">
        <v>2894</v>
      </c>
      <c r="H264" s="97" t="s">
        <v>2831</v>
      </c>
      <c r="I264" s="97" t="s">
        <v>2832</v>
      </c>
      <c r="J264" s="99">
        <v>2129553.09</v>
      </c>
      <c r="K264" s="99">
        <v>4383882.3600000003</v>
      </c>
      <c r="L264" s="99">
        <v>3653235.3</v>
      </c>
      <c r="M264" s="99">
        <v>0</v>
      </c>
      <c r="N264" s="99">
        <v>-3653235.3</v>
      </c>
      <c r="O264" s="99">
        <v>-100</v>
      </c>
      <c r="P264" s="97" t="s">
        <v>2895</v>
      </c>
    </row>
    <row r="265" spans="1:16" ht="21" hidden="1" customHeight="1" x14ac:dyDescent="0.25">
      <c r="A265" s="96">
        <v>44773</v>
      </c>
      <c r="B265" s="97" t="s">
        <v>16</v>
      </c>
      <c r="C265" s="97" t="s">
        <v>2019</v>
      </c>
      <c r="D265" s="97" t="s">
        <v>473</v>
      </c>
      <c r="E265" s="97" t="s">
        <v>474</v>
      </c>
      <c r="F265" s="97" t="s">
        <v>2839</v>
      </c>
      <c r="G265" s="97" t="s">
        <v>2894</v>
      </c>
      <c r="H265" s="97" t="s">
        <v>2833</v>
      </c>
      <c r="I265" s="97" t="s">
        <v>2834</v>
      </c>
      <c r="J265" s="99">
        <v>6170889.2000000002</v>
      </c>
      <c r="K265" s="99">
        <v>6959895.0700000003</v>
      </c>
      <c r="L265" s="99">
        <v>5799912.5583333327</v>
      </c>
      <c r="M265" s="99">
        <v>0</v>
      </c>
      <c r="N265" s="99">
        <v>-5799912.5583333327</v>
      </c>
      <c r="O265" s="99">
        <v>-100</v>
      </c>
      <c r="P265" s="97" t="s">
        <v>2895</v>
      </c>
    </row>
    <row r="266" spans="1:16" ht="21" hidden="1" customHeight="1" x14ac:dyDescent="0.25">
      <c r="A266" s="96">
        <v>44773</v>
      </c>
      <c r="B266" s="97" t="s">
        <v>16</v>
      </c>
      <c r="C266" s="97" t="s">
        <v>2019</v>
      </c>
      <c r="D266" s="97" t="s">
        <v>473</v>
      </c>
      <c r="E266" s="97" t="s">
        <v>474</v>
      </c>
      <c r="F266" s="97" t="s">
        <v>2839</v>
      </c>
      <c r="G266" s="97" t="s">
        <v>2894</v>
      </c>
      <c r="H266" s="97" t="s">
        <v>2835</v>
      </c>
      <c r="I266" s="97" t="s">
        <v>2836</v>
      </c>
      <c r="J266" s="99">
        <v>22399.94</v>
      </c>
      <c r="K266" s="99">
        <v>11500</v>
      </c>
      <c r="L266" s="99">
        <v>9583.3333333333339</v>
      </c>
      <c r="M266" s="99">
        <v>0</v>
      </c>
      <c r="N266" s="99">
        <v>-9583.3333333333339</v>
      </c>
      <c r="O266" s="99">
        <v>-100</v>
      </c>
      <c r="P266" s="97" t="s">
        <v>2895</v>
      </c>
    </row>
    <row r="267" spans="1:16" ht="21" hidden="1" customHeight="1" x14ac:dyDescent="0.25">
      <c r="A267" s="96">
        <v>44773</v>
      </c>
      <c r="B267" s="97" t="s">
        <v>16</v>
      </c>
      <c r="C267" s="97" t="s">
        <v>2019</v>
      </c>
      <c r="D267" s="97" t="s">
        <v>473</v>
      </c>
      <c r="E267" s="97" t="s">
        <v>474</v>
      </c>
      <c r="F267" s="97" t="s">
        <v>2839</v>
      </c>
      <c r="G267" s="97" t="s">
        <v>2894</v>
      </c>
      <c r="H267" s="97" t="s">
        <v>2837</v>
      </c>
      <c r="I267" s="97" t="s">
        <v>2838</v>
      </c>
      <c r="J267" s="99">
        <v>9628094.6400000006</v>
      </c>
      <c r="K267" s="99">
        <v>13633018</v>
      </c>
      <c r="L267" s="99">
        <v>11360848.333333332</v>
      </c>
      <c r="M267" s="99">
        <v>0</v>
      </c>
      <c r="N267" s="99">
        <v>-11360848.333333332</v>
      </c>
      <c r="O267" s="99">
        <v>-100</v>
      </c>
      <c r="P267" s="97" t="s">
        <v>2895</v>
      </c>
    </row>
    <row r="268" spans="1:16" ht="21" hidden="1" customHeight="1" x14ac:dyDescent="0.25">
      <c r="A268" s="96">
        <v>44773</v>
      </c>
      <c r="B268" s="97" t="s">
        <v>16</v>
      </c>
      <c r="C268" s="97" t="s">
        <v>2019</v>
      </c>
      <c r="D268" s="97" t="s">
        <v>473</v>
      </c>
      <c r="E268" s="97" t="s">
        <v>474</v>
      </c>
      <c r="F268" s="97" t="s">
        <v>2839</v>
      </c>
      <c r="G268" s="97" t="s">
        <v>2894</v>
      </c>
      <c r="H268" s="97" t="s">
        <v>2872</v>
      </c>
      <c r="I268" s="97" t="s">
        <v>2873</v>
      </c>
      <c r="J268" s="99">
        <v>0</v>
      </c>
      <c r="K268" s="100"/>
      <c r="L268" s="100"/>
      <c r="M268" s="99">
        <v>0</v>
      </c>
      <c r="N268" s="100"/>
      <c r="O268" s="100"/>
      <c r="P268" s="97" t="s">
        <v>2902</v>
      </c>
    </row>
    <row r="269" spans="1:16" ht="21" hidden="1" customHeight="1" x14ac:dyDescent="0.25">
      <c r="A269" s="96">
        <v>44773</v>
      </c>
      <c r="B269" s="97" t="s">
        <v>16</v>
      </c>
      <c r="C269" s="97" t="s">
        <v>2019</v>
      </c>
      <c r="D269" s="97" t="s">
        <v>475</v>
      </c>
      <c r="E269" s="97" t="s">
        <v>476</v>
      </c>
      <c r="F269" s="97" t="s">
        <v>2811</v>
      </c>
      <c r="G269" s="97" t="s">
        <v>2894</v>
      </c>
      <c r="H269" s="108" t="s">
        <v>2790</v>
      </c>
      <c r="I269" s="97" t="s">
        <v>2791</v>
      </c>
      <c r="J269" s="99">
        <v>43205673.219999999</v>
      </c>
      <c r="K269" s="99">
        <v>45000000</v>
      </c>
      <c r="L269" s="99">
        <v>37500000</v>
      </c>
      <c r="M269" s="99">
        <v>42698311.100000009</v>
      </c>
      <c r="N269" s="99">
        <v>5198311.0999999996</v>
      </c>
      <c r="O269" s="99">
        <v>13.862162933333334</v>
      </c>
      <c r="P269" s="97" t="s">
        <v>2895</v>
      </c>
    </row>
    <row r="270" spans="1:16" ht="21" hidden="1" customHeight="1" x14ac:dyDescent="0.25">
      <c r="A270" s="96">
        <v>44773</v>
      </c>
      <c r="B270" s="97" t="s">
        <v>16</v>
      </c>
      <c r="C270" s="97" t="s">
        <v>2019</v>
      </c>
      <c r="D270" s="97" t="s">
        <v>475</v>
      </c>
      <c r="E270" s="97" t="s">
        <v>476</v>
      </c>
      <c r="F270" s="97" t="s">
        <v>2811</v>
      </c>
      <c r="G270" s="97" t="s">
        <v>2894</v>
      </c>
      <c r="H270" s="108" t="s">
        <v>2792</v>
      </c>
      <c r="I270" s="97" t="s">
        <v>2793</v>
      </c>
      <c r="J270" s="99">
        <v>126333.33</v>
      </c>
      <c r="K270" s="99">
        <v>200000</v>
      </c>
      <c r="L270" s="99">
        <v>166666.66666666669</v>
      </c>
      <c r="M270" s="99">
        <v>159250</v>
      </c>
      <c r="N270" s="99">
        <v>-7416.666666666667</v>
      </c>
      <c r="O270" s="99">
        <v>-4.45</v>
      </c>
      <c r="P270" s="97" t="s">
        <v>2896</v>
      </c>
    </row>
    <row r="271" spans="1:16" ht="21" hidden="1" customHeight="1" x14ac:dyDescent="0.25">
      <c r="A271" s="96">
        <v>44773</v>
      </c>
      <c r="B271" s="97" t="s">
        <v>16</v>
      </c>
      <c r="C271" s="97" t="s">
        <v>2019</v>
      </c>
      <c r="D271" s="97" t="s">
        <v>475</v>
      </c>
      <c r="E271" s="97" t="s">
        <v>476</v>
      </c>
      <c r="F271" s="97" t="s">
        <v>2811</v>
      </c>
      <c r="G271" s="97" t="s">
        <v>2894</v>
      </c>
      <c r="H271" s="108" t="s">
        <v>2794</v>
      </c>
      <c r="I271" s="97" t="s">
        <v>2795</v>
      </c>
      <c r="J271" s="99">
        <v>643702.66</v>
      </c>
      <c r="K271" s="99">
        <v>150000</v>
      </c>
      <c r="L271" s="99">
        <v>125000</v>
      </c>
      <c r="M271" s="99">
        <v>130039</v>
      </c>
      <c r="N271" s="99">
        <v>5039</v>
      </c>
      <c r="O271" s="99">
        <v>4.0312000000000001</v>
      </c>
      <c r="P271" s="97" t="s">
        <v>2895</v>
      </c>
    </row>
    <row r="272" spans="1:16" ht="21" hidden="1" customHeight="1" x14ac:dyDescent="0.25">
      <c r="A272" s="96">
        <v>44773</v>
      </c>
      <c r="B272" s="97" t="s">
        <v>16</v>
      </c>
      <c r="C272" s="97" t="s">
        <v>2019</v>
      </c>
      <c r="D272" s="97" t="s">
        <v>475</v>
      </c>
      <c r="E272" s="97" t="s">
        <v>476</v>
      </c>
      <c r="F272" s="97" t="s">
        <v>2811</v>
      </c>
      <c r="G272" s="97" t="s">
        <v>2894</v>
      </c>
      <c r="H272" s="108" t="s">
        <v>2865</v>
      </c>
      <c r="I272" s="97" t="s">
        <v>2796</v>
      </c>
      <c r="J272" s="99">
        <v>762350.26</v>
      </c>
      <c r="K272" s="99">
        <v>481336.88</v>
      </c>
      <c r="L272" s="99">
        <v>401114.06666666671</v>
      </c>
      <c r="M272" s="99">
        <v>655089.88</v>
      </c>
      <c r="N272" s="99">
        <v>253975.81333333335</v>
      </c>
      <c r="O272" s="99">
        <v>63.317603255333353</v>
      </c>
      <c r="P272" s="97" t="s">
        <v>2895</v>
      </c>
    </row>
    <row r="273" spans="1:16" ht="21" hidden="1" customHeight="1" x14ac:dyDescent="0.25">
      <c r="A273" s="96">
        <v>44773</v>
      </c>
      <c r="B273" s="97" t="s">
        <v>16</v>
      </c>
      <c r="C273" s="97" t="s">
        <v>2019</v>
      </c>
      <c r="D273" s="97" t="s">
        <v>475</v>
      </c>
      <c r="E273" s="97" t="s">
        <v>476</v>
      </c>
      <c r="F273" s="97" t="s">
        <v>2811</v>
      </c>
      <c r="G273" s="97" t="s">
        <v>2894</v>
      </c>
      <c r="H273" s="108" t="s">
        <v>2797</v>
      </c>
      <c r="I273" s="97" t="s">
        <v>2798</v>
      </c>
      <c r="J273" s="99">
        <v>11945212.74</v>
      </c>
      <c r="K273" s="99">
        <v>7000000</v>
      </c>
      <c r="L273" s="99">
        <v>5833333.333333334</v>
      </c>
      <c r="M273" s="99">
        <v>5522822.8300000001</v>
      </c>
      <c r="N273" s="99">
        <v>-310510.50333333336</v>
      </c>
      <c r="O273" s="99">
        <v>-5.3230371999999999</v>
      </c>
      <c r="P273" s="97" t="s">
        <v>2896</v>
      </c>
    </row>
    <row r="274" spans="1:16" ht="21" hidden="1" customHeight="1" x14ac:dyDescent="0.25">
      <c r="A274" s="96">
        <v>44773</v>
      </c>
      <c r="B274" s="97" t="s">
        <v>16</v>
      </c>
      <c r="C274" s="97" t="s">
        <v>2019</v>
      </c>
      <c r="D274" s="97" t="s">
        <v>475</v>
      </c>
      <c r="E274" s="97" t="s">
        <v>476</v>
      </c>
      <c r="F274" s="97" t="s">
        <v>2811</v>
      </c>
      <c r="G274" s="97" t="s">
        <v>2894</v>
      </c>
      <c r="H274" s="108" t="s">
        <v>2799</v>
      </c>
      <c r="I274" s="97" t="s">
        <v>2800</v>
      </c>
      <c r="J274" s="99">
        <v>3610623.84</v>
      </c>
      <c r="K274" s="99">
        <v>18000000</v>
      </c>
      <c r="L274" s="99">
        <v>15000000</v>
      </c>
      <c r="M274" s="99">
        <v>20143373.889999997</v>
      </c>
      <c r="N274" s="99">
        <v>5143373.8899999997</v>
      </c>
      <c r="O274" s="99">
        <v>34.289159266666665</v>
      </c>
      <c r="P274" s="97" t="s">
        <v>2895</v>
      </c>
    </row>
    <row r="275" spans="1:16" ht="21" hidden="1" customHeight="1" x14ac:dyDescent="0.25">
      <c r="A275" s="96">
        <v>44773</v>
      </c>
      <c r="B275" s="97" t="s">
        <v>16</v>
      </c>
      <c r="C275" s="97" t="s">
        <v>2019</v>
      </c>
      <c r="D275" s="97" t="s">
        <v>475</v>
      </c>
      <c r="E275" s="97" t="s">
        <v>476</v>
      </c>
      <c r="F275" s="97" t="s">
        <v>2811</v>
      </c>
      <c r="G275" s="97" t="s">
        <v>2894</v>
      </c>
      <c r="H275" s="108" t="s">
        <v>2801</v>
      </c>
      <c r="I275" s="97" t="s">
        <v>2802</v>
      </c>
      <c r="J275" s="99">
        <v>715078.22</v>
      </c>
      <c r="K275" s="99">
        <v>150000</v>
      </c>
      <c r="L275" s="99">
        <v>125000</v>
      </c>
      <c r="M275" s="99">
        <v>132154.78</v>
      </c>
      <c r="N275" s="99">
        <v>7154.78</v>
      </c>
      <c r="O275" s="99">
        <v>5.7238239999999996</v>
      </c>
      <c r="P275" s="97" t="s">
        <v>2895</v>
      </c>
    </row>
    <row r="276" spans="1:16" ht="21" hidden="1" customHeight="1" x14ac:dyDescent="0.25">
      <c r="A276" s="96">
        <v>44773</v>
      </c>
      <c r="B276" s="97" t="s">
        <v>16</v>
      </c>
      <c r="C276" s="97" t="s">
        <v>2019</v>
      </c>
      <c r="D276" s="97" t="s">
        <v>475</v>
      </c>
      <c r="E276" s="97" t="s">
        <v>476</v>
      </c>
      <c r="F276" s="97" t="s">
        <v>2811</v>
      </c>
      <c r="G276" s="97" t="s">
        <v>2894</v>
      </c>
      <c r="H276" s="108" t="s">
        <v>2803</v>
      </c>
      <c r="I276" s="97" t="s">
        <v>2804</v>
      </c>
      <c r="J276" s="99">
        <v>4481397.32</v>
      </c>
      <c r="K276" s="99">
        <v>25000000</v>
      </c>
      <c r="L276" s="99">
        <v>20833333.333333332</v>
      </c>
      <c r="M276" s="99">
        <v>26722295.75</v>
      </c>
      <c r="N276" s="99">
        <v>5888962.416666667</v>
      </c>
      <c r="O276" s="99">
        <v>28.267019600000001</v>
      </c>
      <c r="P276" s="97" t="s">
        <v>2895</v>
      </c>
    </row>
    <row r="277" spans="1:16" ht="21" hidden="1" customHeight="1" x14ac:dyDescent="0.25">
      <c r="A277" s="96">
        <v>44773</v>
      </c>
      <c r="B277" s="97" t="s">
        <v>16</v>
      </c>
      <c r="C277" s="97" t="s">
        <v>2019</v>
      </c>
      <c r="D277" s="97" t="s">
        <v>475</v>
      </c>
      <c r="E277" s="97" t="s">
        <v>476</v>
      </c>
      <c r="F277" s="97" t="s">
        <v>2811</v>
      </c>
      <c r="G277" s="97" t="s">
        <v>2894</v>
      </c>
      <c r="H277" s="108" t="s">
        <v>2805</v>
      </c>
      <c r="I277" s="97" t="s">
        <v>2806</v>
      </c>
      <c r="J277" s="99">
        <v>33133992.25</v>
      </c>
      <c r="K277" s="99">
        <v>37500000</v>
      </c>
      <c r="L277" s="99">
        <v>31250000</v>
      </c>
      <c r="M277" s="99">
        <v>32616847.5</v>
      </c>
      <c r="N277" s="99">
        <v>1366847.5</v>
      </c>
      <c r="O277" s="99">
        <v>4.3739119999999998</v>
      </c>
      <c r="P277" s="97" t="s">
        <v>2895</v>
      </c>
    </row>
    <row r="278" spans="1:16" ht="21" hidden="1" customHeight="1" x14ac:dyDescent="0.25">
      <c r="A278" s="96">
        <v>44773</v>
      </c>
      <c r="B278" s="97" t="s">
        <v>16</v>
      </c>
      <c r="C278" s="97" t="s">
        <v>2019</v>
      </c>
      <c r="D278" s="97" t="s">
        <v>475</v>
      </c>
      <c r="E278" s="97" t="s">
        <v>476</v>
      </c>
      <c r="F278" s="97" t="s">
        <v>2811</v>
      </c>
      <c r="G278" s="97" t="s">
        <v>2894</v>
      </c>
      <c r="H278" s="108" t="s">
        <v>2807</v>
      </c>
      <c r="I278" s="97" t="s">
        <v>2808</v>
      </c>
      <c r="J278" s="99">
        <v>7831712.4800000004</v>
      </c>
      <c r="K278" s="99">
        <v>12900000</v>
      </c>
      <c r="L278" s="99">
        <v>10750000</v>
      </c>
      <c r="M278" s="99">
        <v>13242256.09</v>
      </c>
      <c r="N278" s="99">
        <v>2492256.09</v>
      </c>
      <c r="O278" s="99">
        <v>23.183777581395351</v>
      </c>
      <c r="P278" s="97" t="s">
        <v>2895</v>
      </c>
    </row>
    <row r="279" spans="1:16" ht="21" hidden="1" customHeight="1" x14ac:dyDescent="0.25">
      <c r="A279" s="96">
        <v>44773</v>
      </c>
      <c r="B279" s="97" t="s">
        <v>16</v>
      </c>
      <c r="C279" s="97" t="s">
        <v>2019</v>
      </c>
      <c r="D279" s="97" t="s">
        <v>475</v>
      </c>
      <c r="E279" s="97" t="s">
        <v>476</v>
      </c>
      <c r="F279" s="97" t="s">
        <v>2811</v>
      </c>
      <c r="G279" s="97" t="s">
        <v>2894</v>
      </c>
      <c r="H279" s="108" t="s">
        <v>2870</v>
      </c>
      <c r="I279" s="97" t="s">
        <v>2871</v>
      </c>
      <c r="J279" s="99">
        <v>0</v>
      </c>
      <c r="K279" s="100"/>
      <c r="L279" s="100"/>
      <c r="M279" s="99">
        <v>0</v>
      </c>
      <c r="N279" s="100"/>
      <c r="O279" s="100"/>
      <c r="P279" s="97" t="s">
        <v>2902</v>
      </c>
    </row>
    <row r="280" spans="1:16" ht="21" hidden="1" customHeight="1" x14ac:dyDescent="0.25">
      <c r="A280" s="96">
        <v>44773</v>
      </c>
      <c r="B280" s="97" t="s">
        <v>16</v>
      </c>
      <c r="C280" s="97" t="s">
        <v>2019</v>
      </c>
      <c r="D280" s="97" t="s">
        <v>475</v>
      </c>
      <c r="E280" s="97" t="s">
        <v>476</v>
      </c>
      <c r="F280" s="97" t="s">
        <v>2811</v>
      </c>
      <c r="G280" s="97" t="s">
        <v>2894</v>
      </c>
      <c r="H280" s="108" t="s">
        <v>2809</v>
      </c>
      <c r="I280" s="97" t="s">
        <v>2810</v>
      </c>
      <c r="J280" s="99">
        <v>2166672.48</v>
      </c>
      <c r="K280" s="99">
        <v>889932.91</v>
      </c>
      <c r="L280" s="99">
        <v>741610.75833333342</v>
      </c>
      <c r="M280" s="99">
        <v>889932.91</v>
      </c>
      <c r="N280" s="99">
        <v>148322.1516666667</v>
      </c>
      <c r="O280" s="99">
        <v>20</v>
      </c>
      <c r="P280" s="97" t="s">
        <v>2895</v>
      </c>
    </row>
    <row r="281" spans="1:16" ht="21" hidden="1" customHeight="1" x14ac:dyDescent="0.25">
      <c r="A281" s="96">
        <v>44773</v>
      </c>
      <c r="B281" s="97" t="s">
        <v>16</v>
      </c>
      <c r="C281" s="97" t="s">
        <v>2019</v>
      </c>
      <c r="D281" s="97" t="s">
        <v>475</v>
      </c>
      <c r="E281" s="97" t="s">
        <v>476</v>
      </c>
      <c r="F281" s="97" t="s">
        <v>2839</v>
      </c>
      <c r="G281" s="97" t="s">
        <v>2894</v>
      </c>
      <c r="H281" s="104" t="s">
        <v>2812</v>
      </c>
      <c r="I281" s="97" t="s">
        <v>2813</v>
      </c>
      <c r="J281" s="99">
        <v>7155630.4900000002</v>
      </c>
      <c r="K281" s="99">
        <v>9471067.0700000003</v>
      </c>
      <c r="L281" s="99">
        <v>7892555.8916666666</v>
      </c>
      <c r="M281" s="99">
        <v>5860783.5499999998</v>
      </c>
      <c r="N281" s="99">
        <v>-2031772.3416666668</v>
      </c>
      <c r="O281" s="99">
        <v>-25.742894564888772</v>
      </c>
      <c r="P281" s="97" t="s">
        <v>2895</v>
      </c>
    </row>
    <row r="282" spans="1:16" ht="21" hidden="1" customHeight="1" x14ac:dyDescent="0.25">
      <c r="A282" s="96">
        <v>44773</v>
      </c>
      <c r="B282" s="97" t="s">
        <v>16</v>
      </c>
      <c r="C282" s="97" t="s">
        <v>2019</v>
      </c>
      <c r="D282" s="97" t="s">
        <v>475</v>
      </c>
      <c r="E282" s="97" t="s">
        <v>476</v>
      </c>
      <c r="F282" s="97" t="s">
        <v>2839</v>
      </c>
      <c r="G282" s="97" t="s">
        <v>2894</v>
      </c>
      <c r="H282" s="104" t="s">
        <v>2814</v>
      </c>
      <c r="I282" s="97" t="s">
        <v>2815</v>
      </c>
      <c r="J282" s="99">
        <v>1930331.68</v>
      </c>
      <c r="K282" s="99">
        <v>6660575.46</v>
      </c>
      <c r="L282" s="99">
        <v>5550479.5499999998</v>
      </c>
      <c r="M282" s="99">
        <v>2010677.39</v>
      </c>
      <c r="N282" s="99">
        <v>-3539802.16</v>
      </c>
      <c r="O282" s="99">
        <v>-63.774708619546217</v>
      </c>
      <c r="P282" s="97" t="s">
        <v>2895</v>
      </c>
    </row>
    <row r="283" spans="1:16" ht="21" hidden="1" customHeight="1" x14ac:dyDescent="0.25">
      <c r="A283" s="96">
        <v>44773</v>
      </c>
      <c r="B283" s="97" t="s">
        <v>16</v>
      </c>
      <c r="C283" s="97" t="s">
        <v>2019</v>
      </c>
      <c r="D283" s="97" t="s">
        <v>475</v>
      </c>
      <c r="E283" s="97" t="s">
        <v>476</v>
      </c>
      <c r="F283" s="97" t="s">
        <v>2839</v>
      </c>
      <c r="G283" s="97" t="s">
        <v>2894</v>
      </c>
      <c r="H283" s="104" t="s">
        <v>2816</v>
      </c>
      <c r="I283" s="97" t="s">
        <v>2817</v>
      </c>
      <c r="J283" s="99">
        <v>84155.33</v>
      </c>
      <c r="K283" s="99">
        <v>230000</v>
      </c>
      <c r="L283" s="99">
        <v>191666.66666666669</v>
      </c>
      <c r="M283" s="99">
        <v>0</v>
      </c>
      <c r="N283" s="99">
        <v>-191666.66666666669</v>
      </c>
      <c r="O283" s="99">
        <v>-100</v>
      </c>
      <c r="P283" s="97" t="s">
        <v>2895</v>
      </c>
    </row>
    <row r="284" spans="1:16" ht="21" hidden="1" customHeight="1" x14ac:dyDescent="0.25">
      <c r="A284" s="96">
        <v>44773</v>
      </c>
      <c r="B284" s="97" t="s">
        <v>16</v>
      </c>
      <c r="C284" s="97" t="s">
        <v>2019</v>
      </c>
      <c r="D284" s="97" t="s">
        <v>475</v>
      </c>
      <c r="E284" s="97" t="s">
        <v>476</v>
      </c>
      <c r="F284" s="97" t="s">
        <v>2839</v>
      </c>
      <c r="G284" s="97" t="s">
        <v>2894</v>
      </c>
      <c r="H284" s="104" t="s">
        <v>2818</v>
      </c>
      <c r="I284" s="97" t="s">
        <v>2819</v>
      </c>
      <c r="J284" s="99">
        <v>1358129.33</v>
      </c>
      <c r="K284" s="99">
        <v>4500000</v>
      </c>
      <c r="L284" s="99">
        <v>3750000</v>
      </c>
      <c r="M284" s="99">
        <v>4655500.43</v>
      </c>
      <c r="N284" s="99">
        <v>905500.43</v>
      </c>
      <c r="O284" s="99">
        <v>24.146678133333335</v>
      </c>
      <c r="P284" s="97" t="s">
        <v>2896</v>
      </c>
    </row>
    <row r="285" spans="1:16" ht="21" hidden="1" customHeight="1" x14ac:dyDescent="0.25">
      <c r="A285" s="96">
        <v>44773</v>
      </c>
      <c r="B285" s="97" t="s">
        <v>16</v>
      </c>
      <c r="C285" s="97" t="s">
        <v>2019</v>
      </c>
      <c r="D285" s="97" t="s">
        <v>475</v>
      </c>
      <c r="E285" s="97" t="s">
        <v>476</v>
      </c>
      <c r="F285" s="97" t="s">
        <v>2839</v>
      </c>
      <c r="G285" s="97" t="s">
        <v>2894</v>
      </c>
      <c r="H285" s="104" t="s">
        <v>2820</v>
      </c>
      <c r="I285" s="97" t="s">
        <v>2821</v>
      </c>
      <c r="J285" s="99">
        <v>33133992.25</v>
      </c>
      <c r="K285" s="99">
        <v>37500000</v>
      </c>
      <c r="L285" s="99">
        <v>31250000</v>
      </c>
      <c r="M285" s="99">
        <v>32476187.170000002</v>
      </c>
      <c r="N285" s="99">
        <v>1226187.17</v>
      </c>
      <c r="O285" s="99">
        <v>3.9237989440000001</v>
      </c>
      <c r="P285" s="97" t="s">
        <v>2896</v>
      </c>
    </row>
    <row r="286" spans="1:16" ht="21" hidden="1" customHeight="1" x14ac:dyDescent="0.25">
      <c r="A286" s="96">
        <v>44773</v>
      </c>
      <c r="B286" s="97" t="s">
        <v>16</v>
      </c>
      <c r="C286" s="97" t="s">
        <v>2019</v>
      </c>
      <c r="D286" s="97" t="s">
        <v>475</v>
      </c>
      <c r="E286" s="97" t="s">
        <v>476</v>
      </c>
      <c r="F286" s="97" t="s">
        <v>2839</v>
      </c>
      <c r="G286" s="97" t="s">
        <v>2894</v>
      </c>
      <c r="H286" s="104" t="s">
        <v>2822</v>
      </c>
      <c r="I286" s="97" t="s">
        <v>2846</v>
      </c>
      <c r="J286" s="99">
        <v>6780234.6600000001</v>
      </c>
      <c r="K286" s="99">
        <v>8822000</v>
      </c>
      <c r="L286" s="99">
        <v>7351666.666666667</v>
      </c>
      <c r="M286" s="99">
        <v>6260339</v>
      </c>
      <c r="N286" s="99">
        <v>-1091327.6666666665</v>
      </c>
      <c r="O286" s="99">
        <v>-14.844629335751531</v>
      </c>
      <c r="P286" s="97" t="s">
        <v>2895</v>
      </c>
    </row>
    <row r="287" spans="1:16" ht="21" hidden="1" customHeight="1" x14ac:dyDescent="0.25">
      <c r="A287" s="96">
        <v>44773</v>
      </c>
      <c r="B287" s="97" t="s">
        <v>16</v>
      </c>
      <c r="C287" s="97" t="s">
        <v>2019</v>
      </c>
      <c r="D287" s="97" t="s">
        <v>475</v>
      </c>
      <c r="E287" s="97" t="s">
        <v>476</v>
      </c>
      <c r="F287" s="97" t="s">
        <v>2839</v>
      </c>
      <c r="G287" s="97" t="s">
        <v>2894</v>
      </c>
      <c r="H287" s="104" t="s">
        <v>2823</v>
      </c>
      <c r="I287" s="97" t="s">
        <v>2824</v>
      </c>
      <c r="J287" s="99">
        <v>12913870</v>
      </c>
      <c r="K287" s="99">
        <v>12600000</v>
      </c>
      <c r="L287" s="99">
        <v>10500000</v>
      </c>
      <c r="M287" s="99">
        <v>11636393.25</v>
      </c>
      <c r="N287" s="99">
        <v>1136393.25</v>
      </c>
      <c r="O287" s="99">
        <v>10.822792857142856</v>
      </c>
      <c r="P287" s="97" t="s">
        <v>2896</v>
      </c>
    </row>
    <row r="288" spans="1:16" ht="21" hidden="1" customHeight="1" x14ac:dyDescent="0.25">
      <c r="A288" s="96">
        <v>44773</v>
      </c>
      <c r="B288" s="97" t="s">
        <v>16</v>
      </c>
      <c r="C288" s="97" t="s">
        <v>2019</v>
      </c>
      <c r="D288" s="97" t="s">
        <v>475</v>
      </c>
      <c r="E288" s="97" t="s">
        <v>476</v>
      </c>
      <c r="F288" s="97" t="s">
        <v>2839</v>
      </c>
      <c r="G288" s="97" t="s">
        <v>2894</v>
      </c>
      <c r="H288" s="104" t="s">
        <v>2825</v>
      </c>
      <c r="I288" s="97" t="s">
        <v>2826</v>
      </c>
      <c r="J288" s="99">
        <v>2369284.44</v>
      </c>
      <c r="K288" s="99">
        <v>12227060</v>
      </c>
      <c r="L288" s="99">
        <v>10189216.666666666</v>
      </c>
      <c r="M288" s="99">
        <v>11692865.890000001</v>
      </c>
      <c r="N288" s="99">
        <v>1503649.2233333334</v>
      </c>
      <c r="O288" s="99">
        <v>14.757260273524462</v>
      </c>
      <c r="P288" s="97" t="s">
        <v>2896</v>
      </c>
    </row>
    <row r="289" spans="1:16" ht="21" hidden="1" customHeight="1" x14ac:dyDescent="0.25">
      <c r="A289" s="96">
        <v>44773</v>
      </c>
      <c r="B289" s="97" t="s">
        <v>16</v>
      </c>
      <c r="C289" s="97" t="s">
        <v>2019</v>
      </c>
      <c r="D289" s="97" t="s">
        <v>475</v>
      </c>
      <c r="E289" s="97" t="s">
        <v>476</v>
      </c>
      <c r="F289" s="97" t="s">
        <v>2839</v>
      </c>
      <c r="G289" s="97" t="s">
        <v>2894</v>
      </c>
      <c r="H289" s="104" t="s">
        <v>2827</v>
      </c>
      <c r="I289" s="97" t="s">
        <v>2828</v>
      </c>
      <c r="J289" s="99">
        <v>2711928.78</v>
      </c>
      <c r="K289" s="99">
        <v>3200000</v>
      </c>
      <c r="L289" s="99">
        <v>2666666.666666667</v>
      </c>
      <c r="M289" s="99">
        <v>2941086.06</v>
      </c>
      <c r="N289" s="99">
        <v>274419.39333333337</v>
      </c>
      <c r="O289" s="99">
        <v>10.29072725</v>
      </c>
      <c r="P289" s="97" t="s">
        <v>2896</v>
      </c>
    </row>
    <row r="290" spans="1:16" ht="21" hidden="1" customHeight="1" x14ac:dyDescent="0.25">
      <c r="A290" s="96">
        <v>44773</v>
      </c>
      <c r="B290" s="97" t="s">
        <v>16</v>
      </c>
      <c r="C290" s="97" t="s">
        <v>2019</v>
      </c>
      <c r="D290" s="97" t="s">
        <v>475</v>
      </c>
      <c r="E290" s="97" t="s">
        <v>476</v>
      </c>
      <c r="F290" s="97" t="s">
        <v>2839</v>
      </c>
      <c r="G290" s="97" t="s">
        <v>2894</v>
      </c>
      <c r="H290" s="104" t="s">
        <v>2829</v>
      </c>
      <c r="I290" s="97" t="s">
        <v>2830</v>
      </c>
      <c r="J290" s="99">
        <v>2130074.2599999998</v>
      </c>
      <c r="K290" s="99">
        <v>2200000</v>
      </c>
      <c r="L290" s="99">
        <v>1833333.3333333333</v>
      </c>
      <c r="M290" s="99">
        <v>1895747.4799999997</v>
      </c>
      <c r="N290" s="99">
        <v>62414.14666666666</v>
      </c>
      <c r="O290" s="99">
        <v>3.4044080000000001</v>
      </c>
      <c r="P290" s="97" t="s">
        <v>2896</v>
      </c>
    </row>
    <row r="291" spans="1:16" ht="21" hidden="1" customHeight="1" x14ac:dyDescent="0.25">
      <c r="A291" s="96">
        <v>44773</v>
      </c>
      <c r="B291" s="97" t="s">
        <v>16</v>
      </c>
      <c r="C291" s="97" t="s">
        <v>2019</v>
      </c>
      <c r="D291" s="97" t="s">
        <v>475</v>
      </c>
      <c r="E291" s="97" t="s">
        <v>476</v>
      </c>
      <c r="F291" s="97" t="s">
        <v>2839</v>
      </c>
      <c r="G291" s="97" t="s">
        <v>2894</v>
      </c>
      <c r="H291" s="104" t="s">
        <v>2831</v>
      </c>
      <c r="I291" s="97" t="s">
        <v>2832</v>
      </c>
      <c r="J291" s="99">
        <v>3574787.84</v>
      </c>
      <c r="K291" s="99">
        <v>2511785.2599999998</v>
      </c>
      <c r="L291" s="99">
        <v>2093154.3833333335</v>
      </c>
      <c r="M291" s="99">
        <v>2783607.87</v>
      </c>
      <c r="N291" s="99">
        <v>690453.48666666669</v>
      </c>
      <c r="O291" s="99">
        <v>32.98626666835365</v>
      </c>
      <c r="P291" s="97" t="s">
        <v>2896</v>
      </c>
    </row>
    <row r="292" spans="1:16" ht="21" hidden="1" customHeight="1" x14ac:dyDescent="0.25">
      <c r="A292" s="96">
        <v>44773</v>
      </c>
      <c r="B292" s="97" t="s">
        <v>16</v>
      </c>
      <c r="C292" s="97" t="s">
        <v>2019</v>
      </c>
      <c r="D292" s="97" t="s">
        <v>475</v>
      </c>
      <c r="E292" s="97" t="s">
        <v>476</v>
      </c>
      <c r="F292" s="97" t="s">
        <v>2839</v>
      </c>
      <c r="G292" s="97" t="s">
        <v>2894</v>
      </c>
      <c r="H292" s="104" t="s">
        <v>2833</v>
      </c>
      <c r="I292" s="97" t="s">
        <v>2834</v>
      </c>
      <c r="J292" s="99">
        <v>3794142.01</v>
      </c>
      <c r="K292" s="99">
        <v>8000000</v>
      </c>
      <c r="L292" s="99">
        <v>6666666.666666667</v>
      </c>
      <c r="M292" s="99">
        <v>6532707.6000000006</v>
      </c>
      <c r="N292" s="99">
        <v>-133959.06666666665</v>
      </c>
      <c r="O292" s="99">
        <v>-2.0093860000000001</v>
      </c>
      <c r="P292" s="97" t="s">
        <v>2895</v>
      </c>
    </row>
    <row r="293" spans="1:16" ht="21" hidden="1" customHeight="1" x14ac:dyDescent="0.25">
      <c r="A293" s="96">
        <v>44773</v>
      </c>
      <c r="B293" s="97" t="s">
        <v>16</v>
      </c>
      <c r="C293" s="97" t="s">
        <v>2019</v>
      </c>
      <c r="D293" s="97" t="s">
        <v>475</v>
      </c>
      <c r="E293" s="97" t="s">
        <v>476</v>
      </c>
      <c r="F293" s="97" t="s">
        <v>2839</v>
      </c>
      <c r="G293" s="97" t="s">
        <v>2894</v>
      </c>
      <c r="H293" s="104" t="s">
        <v>2835</v>
      </c>
      <c r="I293" s="97" t="s">
        <v>2836</v>
      </c>
      <c r="J293" s="99">
        <v>84489.600000000006</v>
      </c>
      <c r="K293" s="99">
        <v>100000</v>
      </c>
      <c r="L293" s="99">
        <v>83333.333333333343</v>
      </c>
      <c r="M293" s="99">
        <v>23753.07</v>
      </c>
      <c r="N293" s="99">
        <v>-59580.263333333336</v>
      </c>
      <c r="O293" s="99">
        <v>-71.496315999999993</v>
      </c>
      <c r="P293" s="97" t="s">
        <v>2895</v>
      </c>
    </row>
    <row r="294" spans="1:16" ht="21" hidden="1" customHeight="1" x14ac:dyDescent="0.25">
      <c r="A294" s="96">
        <v>44773</v>
      </c>
      <c r="B294" s="97" t="s">
        <v>16</v>
      </c>
      <c r="C294" s="97" t="s">
        <v>2019</v>
      </c>
      <c r="D294" s="97" t="s">
        <v>475</v>
      </c>
      <c r="E294" s="97" t="s">
        <v>476</v>
      </c>
      <c r="F294" s="97" t="s">
        <v>2839</v>
      </c>
      <c r="G294" s="97" t="s">
        <v>2894</v>
      </c>
      <c r="H294" s="104" t="s">
        <v>2837</v>
      </c>
      <c r="I294" s="97" t="s">
        <v>2838</v>
      </c>
      <c r="J294" s="99">
        <v>8989903.8399999999</v>
      </c>
      <c r="K294" s="99">
        <v>12000000</v>
      </c>
      <c r="L294" s="99">
        <v>10000000</v>
      </c>
      <c r="M294" s="99">
        <v>10908216.51</v>
      </c>
      <c r="N294" s="99">
        <v>908216.51</v>
      </c>
      <c r="O294" s="99">
        <v>9.0821650999999992</v>
      </c>
      <c r="P294" s="97" t="s">
        <v>2896</v>
      </c>
    </row>
    <row r="295" spans="1:16" ht="21" hidden="1" customHeight="1" x14ac:dyDescent="0.25">
      <c r="A295" s="96">
        <v>44773</v>
      </c>
      <c r="B295" s="97" t="s">
        <v>16</v>
      </c>
      <c r="C295" s="97" t="s">
        <v>2019</v>
      </c>
      <c r="D295" s="97" t="s">
        <v>475</v>
      </c>
      <c r="E295" s="97" t="s">
        <v>476</v>
      </c>
      <c r="F295" s="97" t="s">
        <v>2839</v>
      </c>
      <c r="G295" s="97" t="s">
        <v>2894</v>
      </c>
      <c r="H295" s="104" t="s">
        <v>2872</v>
      </c>
      <c r="I295" s="97" t="s">
        <v>2873</v>
      </c>
      <c r="J295" s="99">
        <v>0</v>
      </c>
      <c r="K295" s="100"/>
      <c r="L295" s="100"/>
      <c r="M295" s="99">
        <v>0</v>
      </c>
      <c r="N295" s="100"/>
      <c r="O295" s="100"/>
      <c r="P295" s="97" t="s">
        <v>2902</v>
      </c>
    </row>
    <row r="296" spans="1:16" ht="21" hidden="1" customHeight="1" x14ac:dyDescent="0.25">
      <c r="A296" s="96">
        <v>44773</v>
      </c>
      <c r="B296" s="97" t="s">
        <v>16</v>
      </c>
      <c r="C296" s="97" t="s">
        <v>2019</v>
      </c>
      <c r="D296" s="97" t="s">
        <v>475</v>
      </c>
      <c r="E296" s="97" t="s">
        <v>476</v>
      </c>
      <c r="F296" s="97" t="s">
        <v>2897</v>
      </c>
      <c r="G296" s="97" t="s">
        <v>1944</v>
      </c>
      <c r="H296" s="106" t="s">
        <v>2852</v>
      </c>
      <c r="I296" s="97" t="s">
        <v>2898</v>
      </c>
      <c r="J296" s="99">
        <v>35868423.25</v>
      </c>
      <c r="K296" s="99">
        <v>35868423.25</v>
      </c>
      <c r="L296" s="99">
        <v>29890352.708333336</v>
      </c>
      <c r="M296" s="99">
        <v>76660048.330000013</v>
      </c>
      <c r="N296" s="99">
        <v>46769695.621666662</v>
      </c>
      <c r="O296" s="99">
        <v>156.47087231803533</v>
      </c>
      <c r="P296" s="97" t="s">
        <v>2895</v>
      </c>
    </row>
    <row r="297" spans="1:16" ht="21" hidden="1" customHeight="1" x14ac:dyDescent="0.25">
      <c r="A297" s="96">
        <v>44773</v>
      </c>
      <c r="B297" s="97" t="s">
        <v>16</v>
      </c>
      <c r="C297" s="97" t="s">
        <v>2019</v>
      </c>
      <c r="D297" s="97" t="s">
        <v>475</v>
      </c>
      <c r="E297" s="97" t="s">
        <v>476</v>
      </c>
      <c r="F297" s="97" t="s">
        <v>2899</v>
      </c>
      <c r="G297" s="97" t="s">
        <v>1944</v>
      </c>
      <c r="H297" s="106" t="s">
        <v>2853</v>
      </c>
      <c r="I297" s="97" t="s">
        <v>2900</v>
      </c>
      <c r="J297" s="99">
        <v>32994161.34</v>
      </c>
      <c r="K297" s="99">
        <v>32994161.34</v>
      </c>
      <c r="L297" s="99">
        <v>27495134.449999999</v>
      </c>
      <c r="M297" s="99">
        <v>59774540.690000005</v>
      </c>
      <c r="N297" s="99">
        <v>32279406.239999998</v>
      </c>
      <c r="O297" s="99">
        <v>117.40043060600492</v>
      </c>
      <c r="P297" s="97" t="s">
        <v>2895</v>
      </c>
    </row>
    <row r="298" spans="1:16" ht="21" hidden="1" customHeight="1" x14ac:dyDescent="0.25">
      <c r="A298" s="96">
        <v>44773</v>
      </c>
      <c r="B298" s="97" t="s">
        <v>16</v>
      </c>
      <c r="C298" s="97" t="s">
        <v>2019</v>
      </c>
      <c r="D298" s="97" t="s">
        <v>475</v>
      </c>
      <c r="E298" s="97" t="s">
        <v>476</v>
      </c>
      <c r="F298" s="97" t="s">
        <v>2899</v>
      </c>
      <c r="G298" s="97" t="s">
        <v>1944</v>
      </c>
      <c r="H298" s="106" t="s">
        <v>2854</v>
      </c>
      <c r="I298" s="97" t="s">
        <v>2901</v>
      </c>
      <c r="J298" s="99">
        <v>20497004.690000001</v>
      </c>
      <c r="K298" s="99">
        <v>-20497004.690000001</v>
      </c>
      <c r="L298" s="99">
        <v>-17080837.241666667</v>
      </c>
      <c r="M298" s="99">
        <v>-20150666.899999999</v>
      </c>
      <c r="N298" s="99">
        <v>-3069829.6583333332</v>
      </c>
      <c r="O298" s="99">
        <v>17.972360575188024</v>
      </c>
      <c r="P298" s="97" t="s">
        <v>2895</v>
      </c>
    </row>
    <row r="299" spans="1:16" ht="21" hidden="1" customHeight="1" x14ac:dyDescent="0.25">
      <c r="A299" s="96">
        <v>44773</v>
      </c>
      <c r="B299" s="97" t="s">
        <v>16</v>
      </c>
      <c r="C299" s="97" t="s">
        <v>2019</v>
      </c>
      <c r="D299" s="97" t="s">
        <v>477</v>
      </c>
      <c r="E299" s="97" t="s">
        <v>478</v>
      </c>
      <c r="F299" s="97" t="s">
        <v>2811</v>
      </c>
      <c r="G299" s="97" t="s">
        <v>2894</v>
      </c>
      <c r="H299" s="106" t="s">
        <v>2790</v>
      </c>
      <c r="I299" s="97" t="s">
        <v>2791</v>
      </c>
      <c r="J299" s="99">
        <v>47558990.420000002</v>
      </c>
      <c r="K299" s="99">
        <v>45150000</v>
      </c>
      <c r="L299" s="99">
        <v>37625000</v>
      </c>
      <c r="M299" s="99">
        <v>52132150.000000015</v>
      </c>
      <c r="N299" s="99">
        <v>14507150</v>
      </c>
      <c r="O299" s="99">
        <v>38.557209302325582</v>
      </c>
      <c r="P299" s="97" t="s">
        <v>2895</v>
      </c>
    </row>
    <row r="300" spans="1:16" ht="21" hidden="1" customHeight="1" x14ac:dyDescent="0.25">
      <c r="A300" s="96">
        <v>44773</v>
      </c>
      <c r="B300" s="97" t="s">
        <v>16</v>
      </c>
      <c r="C300" s="97" t="s">
        <v>2019</v>
      </c>
      <c r="D300" s="97" t="s">
        <v>477</v>
      </c>
      <c r="E300" s="97" t="s">
        <v>478</v>
      </c>
      <c r="F300" s="97" t="s">
        <v>2811</v>
      </c>
      <c r="G300" s="97" t="s">
        <v>2894</v>
      </c>
      <c r="H300" s="106" t="s">
        <v>2792</v>
      </c>
      <c r="I300" s="97" t="s">
        <v>2793</v>
      </c>
      <c r="J300" s="99">
        <v>47600</v>
      </c>
      <c r="K300" s="99">
        <v>80000</v>
      </c>
      <c r="L300" s="99">
        <v>66666.666666666672</v>
      </c>
      <c r="M300" s="99">
        <v>56300</v>
      </c>
      <c r="N300" s="99">
        <v>-10366.666666666666</v>
      </c>
      <c r="O300" s="99">
        <v>-15.55</v>
      </c>
      <c r="P300" s="97" t="s">
        <v>2896</v>
      </c>
    </row>
    <row r="301" spans="1:16" ht="21" hidden="1" customHeight="1" x14ac:dyDescent="0.25">
      <c r="A301" s="96">
        <v>44773</v>
      </c>
      <c r="B301" s="97" t="s">
        <v>16</v>
      </c>
      <c r="C301" s="97" t="s">
        <v>2019</v>
      </c>
      <c r="D301" s="97" t="s">
        <v>477</v>
      </c>
      <c r="E301" s="97" t="s">
        <v>478</v>
      </c>
      <c r="F301" s="97" t="s">
        <v>2811</v>
      </c>
      <c r="G301" s="97" t="s">
        <v>2894</v>
      </c>
      <c r="H301" s="106" t="s">
        <v>2794</v>
      </c>
      <c r="I301" s="97" t="s">
        <v>2795</v>
      </c>
      <c r="J301" s="99">
        <v>0</v>
      </c>
      <c r="K301" s="99">
        <v>5000</v>
      </c>
      <c r="L301" s="99">
        <v>4166.6666666666661</v>
      </c>
      <c r="M301" s="99">
        <v>0</v>
      </c>
      <c r="N301" s="99">
        <v>-4166.6666666666661</v>
      </c>
      <c r="O301" s="99">
        <v>-100</v>
      </c>
      <c r="P301" s="97" t="s">
        <v>2896</v>
      </c>
    </row>
    <row r="302" spans="1:16" ht="21" hidden="1" customHeight="1" x14ac:dyDescent="0.25">
      <c r="A302" s="96">
        <v>44773</v>
      </c>
      <c r="B302" s="97" t="s">
        <v>16</v>
      </c>
      <c r="C302" s="97" t="s">
        <v>2019</v>
      </c>
      <c r="D302" s="97" t="s">
        <v>477</v>
      </c>
      <c r="E302" s="97" t="s">
        <v>478</v>
      </c>
      <c r="F302" s="97" t="s">
        <v>2811</v>
      </c>
      <c r="G302" s="97" t="s">
        <v>2894</v>
      </c>
      <c r="H302" s="106" t="s">
        <v>2865</v>
      </c>
      <c r="I302" s="97" t="s">
        <v>2796</v>
      </c>
      <c r="J302" s="99">
        <v>635700.19999999995</v>
      </c>
      <c r="K302" s="99">
        <v>850000</v>
      </c>
      <c r="L302" s="99">
        <v>708333.33333333337</v>
      </c>
      <c r="M302" s="99">
        <v>1151544.67</v>
      </c>
      <c r="N302" s="99">
        <v>443211.33666666667</v>
      </c>
      <c r="O302" s="99">
        <v>62.571012235294113</v>
      </c>
      <c r="P302" s="97" t="s">
        <v>2895</v>
      </c>
    </row>
    <row r="303" spans="1:16" ht="21" hidden="1" customHeight="1" x14ac:dyDescent="0.25">
      <c r="A303" s="96">
        <v>44773</v>
      </c>
      <c r="B303" s="97" t="s">
        <v>16</v>
      </c>
      <c r="C303" s="97" t="s">
        <v>2019</v>
      </c>
      <c r="D303" s="97" t="s">
        <v>477</v>
      </c>
      <c r="E303" s="97" t="s">
        <v>478</v>
      </c>
      <c r="F303" s="97" t="s">
        <v>2811</v>
      </c>
      <c r="G303" s="97" t="s">
        <v>2894</v>
      </c>
      <c r="H303" s="106" t="s">
        <v>2797</v>
      </c>
      <c r="I303" s="97" t="s">
        <v>2798</v>
      </c>
      <c r="J303" s="99">
        <v>4301238.38</v>
      </c>
      <c r="K303" s="99">
        <v>4500000</v>
      </c>
      <c r="L303" s="99">
        <v>3750000</v>
      </c>
      <c r="M303" s="99">
        <v>4710112.3899999997</v>
      </c>
      <c r="N303" s="99">
        <v>960112.39</v>
      </c>
      <c r="O303" s="99">
        <v>25.602997066666667</v>
      </c>
      <c r="P303" s="97" t="s">
        <v>2895</v>
      </c>
    </row>
    <row r="304" spans="1:16" ht="21" hidden="1" customHeight="1" x14ac:dyDescent="0.25">
      <c r="A304" s="96">
        <v>44773</v>
      </c>
      <c r="B304" s="97" t="s">
        <v>16</v>
      </c>
      <c r="C304" s="97" t="s">
        <v>2019</v>
      </c>
      <c r="D304" s="97" t="s">
        <v>477</v>
      </c>
      <c r="E304" s="97" t="s">
        <v>478</v>
      </c>
      <c r="F304" s="97" t="s">
        <v>2811</v>
      </c>
      <c r="G304" s="97" t="s">
        <v>2894</v>
      </c>
      <c r="H304" s="106" t="s">
        <v>2799</v>
      </c>
      <c r="I304" s="97" t="s">
        <v>2800</v>
      </c>
      <c r="J304" s="99">
        <v>3743872.02</v>
      </c>
      <c r="K304" s="99">
        <v>9670000</v>
      </c>
      <c r="L304" s="99">
        <v>8058333.333333334</v>
      </c>
      <c r="M304" s="99">
        <v>12453952.33</v>
      </c>
      <c r="N304" s="99">
        <v>4395618.9966666671</v>
      </c>
      <c r="O304" s="99">
        <v>54.547495305067216</v>
      </c>
      <c r="P304" s="97" t="s">
        <v>2895</v>
      </c>
    </row>
    <row r="305" spans="1:16" ht="21" hidden="1" customHeight="1" x14ac:dyDescent="0.25">
      <c r="A305" s="96">
        <v>44773</v>
      </c>
      <c r="B305" s="97" t="s">
        <v>16</v>
      </c>
      <c r="C305" s="97" t="s">
        <v>2019</v>
      </c>
      <c r="D305" s="97" t="s">
        <v>477</v>
      </c>
      <c r="E305" s="97" t="s">
        <v>478</v>
      </c>
      <c r="F305" s="97" t="s">
        <v>2811</v>
      </c>
      <c r="G305" s="97" t="s">
        <v>2894</v>
      </c>
      <c r="H305" s="106" t="s">
        <v>2801</v>
      </c>
      <c r="I305" s="97" t="s">
        <v>2802</v>
      </c>
      <c r="J305" s="99">
        <v>1088923.97</v>
      </c>
      <c r="K305" s="99">
        <v>230000</v>
      </c>
      <c r="L305" s="99">
        <v>191666.66666666669</v>
      </c>
      <c r="M305" s="99">
        <v>121744.95</v>
      </c>
      <c r="N305" s="99">
        <v>-69921.716666666674</v>
      </c>
      <c r="O305" s="99">
        <v>-36.480895652173913</v>
      </c>
      <c r="P305" s="97" t="s">
        <v>2896</v>
      </c>
    </row>
    <row r="306" spans="1:16" ht="21" hidden="1" customHeight="1" x14ac:dyDescent="0.25">
      <c r="A306" s="96">
        <v>44773</v>
      </c>
      <c r="B306" s="97" t="s">
        <v>16</v>
      </c>
      <c r="C306" s="97" t="s">
        <v>2019</v>
      </c>
      <c r="D306" s="97" t="s">
        <v>477</v>
      </c>
      <c r="E306" s="97" t="s">
        <v>478</v>
      </c>
      <c r="F306" s="97" t="s">
        <v>2811</v>
      </c>
      <c r="G306" s="97" t="s">
        <v>2894</v>
      </c>
      <c r="H306" s="106" t="s">
        <v>2803</v>
      </c>
      <c r="I306" s="97" t="s">
        <v>2804</v>
      </c>
      <c r="J306" s="99">
        <v>6600028.7199999997</v>
      </c>
      <c r="K306" s="99">
        <v>14210000</v>
      </c>
      <c r="L306" s="99">
        <v>11841666.666666668</v>
      </c>
      <c r="M306" s="99">
        <v>16415070.390000001</v>
      </c>
      <c r="N306" s="99">
        <v>4573403.7233333336</v>
      </c>
      <c r="O306" s="99">
        <v>38.621284081632652</v>
      </c>
      <c r="P306" s="97" t="s">
        <v>2895</v>
      </c>
    </row>
    <row r="307" spans="1:16" ht="21" hidden="1" customHeight="1" x14ac:dyDescent="0.25">
      <c r="A307" s="96">
        <v>44773</v>
      </c>
      <c r="B307" s="97" t="s">
        <v>16</v>
      </c>
      <c r="C307" s="97" t="s">
        <v>2019</v>
      </c>
      <c r="D307" s="97" t="s">
        <v>477</v>
      </c>
      <c r="E307" s="97" t="s">
        <v>478</v>
      </c>
      <c r="F307" s="97" t="s">
        <v>2811</v>
      </c>
      <c r="G307" s="97" t="s">
        <v>2894</v>
      </c>
      <c r="H307" s="106" t="s">
        <v>2805</v>
      </c>
      <c r="I307" s="97" t="s">
        <v>2806</v>
      </c>
      <c r="J307" s="99">
        <v>39207870.659999996</v>
      </c>
      <c r="K307" s="99">
        <v>42531200</v>
      </c>
      <c r="L307" s="99">
        <v>35442666.666666664</v>
      </c>
      <c r="M307" s="99">
        <v>35263265.460000001</v>
      </c>
      <c r="N307" s="99">
        <v>-179401.20666666667</v>
      </c>
      <c r="O307" s="99">
        <v>-0.50617299300278384</v>
      </c>
      <c r="P307" s="97" t="s">
        <v>2896</v>
      </c>
    </row>
    <row r="308" spans="1:16" ht="21" hidden="1" customHeight="1" x14ac:dyDescent="0.25">
      <c r="A308" s="96">
        <v>44773</v>
      </c>
      <c r="B308" s="97" t="s">
        <v>16</v>
      </c>
      <c r="C308" s="97" t="s">
        <v>2019</v>
      </c>
      <c r="D308" s="97" t="s">
        <v>477</v>
      </c>
      <c r="E308" s="97" t="s">
        <v>478</v>
      </c>
      <c r="F308" s="97" t="s">
        <v>2811</v>
      </c>
      <c r="G308" s="97" t="s">
        <v>2894</v>
      </c>
      <c r="H308" s="106" t="s">
        <v>2807</v>
      </c>
      <c r="I308" s="97" t="s">
        <v>2808</v>
      </c>
      <c r="J308" s="99">
        <v>6888442.9299999997</v>
      </c>
      <c r="K308" s="99">
        <v>12743300</v>
      </c>
      <c r="L308" s="99">
        <v>10619416.666666668</v>
      </c>
      <c r="M308" s="99">
        <v>11425591.74</v>
      </c>
      <c r="N308" s="99">
        <v>806175.07333333325</v>
      </c>
      <c r="O308" s="99">
        <v>7.5915193709635655</v>
      </c>
      <c r="P308" s="97" t="s">
        <v>2895</v>
      </c>
    </row>
    <row r="309" spans="1:16" ht="21" hidden="1" customHeight="1" x14ac:dyDescent="0.25">
      <c r="A309" s="96">
        <v>44773</v>
      </c>
      <c r="B309" s="97" t="s">
        <v>16</v>
      </c>
      <c r="C309" s="97" t="s">
        <v>2019</v>
      </c>
      <c r="D309" s="97" t="s">
        <v>477</v>
      </c>
      <c r="E309" s="97" t="s">
        <v>478</v>
      </c>
      <c r="F309" s="97" t="s">
        <v>2811</v>
      </c>
      <c r="G309" s="97" t="s">
        <v>2894</v>
      </c>
      <c r="H309" s="106" t="s">
        <v>2870</v>
      </c>
      <c r="I309" s="97" t="s">
        <v>2871</v>
      </c>
      <c r="J309" s="99">
        <v>0</v>
      </c>
      <c r="K309" s="99">
        <v>0</v>
      </c>
      <c r="L309" s="99">
        <v>0</v>
      </c>
      <c r="M309" s="99">
        <v>0</v>
      </c>
      <c r="N309" s="99">
        <v>0</v>
      </c>
      <c r="O309" s="100"/>
      <c r="P309" s="97" t="s">
        <v>2895</v>
      </c>
    </row>
    <row r="310" spans="1:16" ht="21" hidden="1" customHeight="1" x14ac:dyDescent="0.25">
      <c r="A310" s="96">
        <v>44773</v>
      </c>
      <c r="B310" s="97" t="s">
        <v>16</v>
      </c>
      <c r="C310" s="97" t="s">
        <v>2019</v>
      </c>
      <c r="D310" s="97" t="s">
        <v>477</v>
      </c>
      <c r="E310" s="97" t="s">
        <v>478</v>
      </c>
      <c r="F310" s="97" t="s">
        <v>2811</v>
      </c>
      <c r="G310" s="97" t="s">
        <v>2894</v>
      </c>
      <c r="H310" s="106" t="s">
        <v>2809</v>
      </c>
      <c r="I310" s="97" t="s">
        <v>2810</v>
      </c>
      <c r="J310" s="99">
        <v>7016658.4500000002</v>
      </c>
      <c r="K310" s="99">
        <v>1170798.03</v>
      </c>
      <c r="L310" s="99">
        <v>975665.02500000002</v>
      </c>
      <c r="M310" s="99">
        <v>670798.03</v>
      </c>
      <c r="N310" s="99">
        <v>-304866.995</v>
      </c>
      <c r="O310" s="99">
        <v>-31.247096819935717</v>
      </c>
      <c r="P310" s="97" t="s">
        <v>2896</v>
      </c>
    </row>
    <row r="311" spans="1:16" ht="21" hidden="1" customHeight="1" x14ac:dyDescent="0.25">
      <c r="A311" s="96">
        <v>44773</v>
      </c>
      <c r="B311" s="97" t="s">
        <v>16</v>
      </c>
      <c r="C311" s="97" t="s">
        <v>2019</v>
      </c>
      <c r="D311" s="97" t="s">
        <v>477</v>
      </c>
      <c r="E311" s="97" t="s">
        <v>478</v>
      </c>
      <c r="F311" s="97" t="s">
        <v>2839</v>
      </c>
      <c r="G311" s="97" t="s">
        <v>2894</v>
      </c>
      <c r="H311" s="104" t="s">
        <v>2812</v>
      </c>
      <c r="I311" s="97" t="s">
        <v>2813</v>
      </c>
      <c r="J311" s="99">
        <v>7785392.0499999998</v>
      </c>
      <c r="K311" s="99">
        <v>7500000</v>
      </c>
      <c r="L311" s="99">
        <v>6250000</v>
      </c>
      <c r="M311" s="99">
        <v>6057314.6200000001</v>
      </c>
      <c r="N311" s="99">
        <v>-192685.38</v>
      </c>
      <c r="O311" s="99">
        <v>-3.0829660799999998</v>
      </c>
      <c r="P311" s="97" t="s">
        <v>2895</v>
      </c>
    </row>
    <row r="312" spans="1:16" ht="21" hidden="1" customHeight="1" x14ac:dyDescent="0.25">
      <c r="A312" s="96">
        <v>44773</v>
      </c>
      <c r="B312" s="97" t="s">
        <v>16</v>
      </c>
      <c r="C312" s="97" t="s">
        <v>2019</v>
      </c>
      <c r="D312" s="97" t="s">
        <v>477</v>
      </c>
      <c r="E312" s="97" t="s">
        <v>478</v>
      </c>
      <c r="F312" s="97" t="s">
        <v>2839</v>
      </c>
      <c r="G312" s="97" t="s">
        <v>2894</v>
      </c>
      <c r="H312" s="104" t="s">
        <v>2814</v>
      </c>
      <c r="I312" s="97" t="s">
        <v>2815</v>
      </c>
      <c r="J312" s="99">
        <v>1844115.48</v>
      </c>
      <c r="K312" s="99">
        <v>3000000</v>
      </c>
      <c r="L312" s="99">
        <v>2500000</v>
      </c>
      <c r="M312" s="99">
        <v>3347325.09</v>
      </c>
      <c r="N312" s="99">
        <v>847325.09</v>
      </c>
      <c r="O312" s="99">
        <v>33.8930036</v>
      </c>
      <c r="P312" s="97" t="s">
        <v>2896</v>
      </c>
    </row>
    <row r="313" spans="1:16" ht="21" hidden="1" customHeight="1" x14ac:dyDescent="0.25">
      <c r="A313" s="96">
        <v>44773</v>
      </c>
      <c r="B313" s="97" t="s">
        <v>16</v>
      </c>
      <c r="C313" s="97" t="s">
        <v>2019</v>
      </c>
      <c r="D313" s="97" t="s">
        <v>477</v>
      </c>
      <c r="E313" s="97" t="s">
        <v>478</v>
      </c>
      <c r="F313" s="97" t="s">
        <v>2839</v>
      </c>
      <c r="G313" s="97" t="s">
        <v>2894</v>
      </c>
      <c r="H313" s="104" t="s">
        <v>2816</v>
      </c>
      <c r="I313" s="97" t="s">
        <v>2817</v>
      </c>
      <c r="J313" s="99">
        <v>239295.5</v>
      </c>
      <c r="K313" s="99">
        <v>400000</v>
      </c>
      <c r="L313" s="99">
        <v>333333.33333333337</v>
      </c>
      <c r="M313" s="99">
        <v>264986.01</v>
      </c>
      <c r="N313" s="99">
        <v>-68347.323333333334</v>
      </c>
      <c r="O313" s="99">
        <v>-20.504197000000001</v>
      </c>
      <c r="P313" s="97" t="s">
        <v>2895</v>
      </c>
    </row>
    <row r="314" spans="1:16" ht="21" hidden="1" customHeight="1" x14ac:dyDescent="0.25">
      <c r="A314" s="96">
        <v>44773</v>
      </c>
      <c r="B314" s="97" t="s">
        <v>16</v>
      </c>
      <c r="C314" s="97" t="s">
        <v>2019</v>
      </c>
      <c r="D314" s="97" t="s">
        <v>477</v>
      </c>
      <c r="E314" s="97" t="s">
        <v>478</v>
      </c>
      <c r="F314" s="97" t="s">
        <v>2839</v>
      </c>
      <c r="G314" s="97" t="s">
        <v>2894</v>
      </c>
      <c r="H314" s="104" t="s">
        <v>2818</v>
      </c>
      <c r="I314" s="97" t="s">
        <v>2819</v>
      </c>
      <c r="J314" s="99">
        <v>1579112</v>
      </c>
      <c r="K314" s="99">
        <v>2900000</v>
      </c>
      <c r="L314" s="99">
        <v>2416666.6666666665</v>
      </c>
      <c r="M314" s="99">
        <v>3258442.6</v>
      </c>
      <c r="N314" s="99">
        <v>841775.93333333335</v>
      </c>
      <c r="O314" s="99">
        <v>34.832107586206895</v>
      </c>
      <c r="P314" s="97" t="s">
        <v>2896</v>
      </c>
    </row>
    <row r="315" spans="1:16" ht="21" hidden="1" customHeight="1" x14ac:dyDescent="0.25">
      <c r="A315" s="96">
        <v>44773</v>
      </c>
      <c r="B315" s="97" t="s">
        <v>16</v>
      </c>
      <c r="C315" s="97" t="s">
        <v>2019</v>
      </c>
      <c r="D315" s="97" t="s">
        <v>477</v>
      </c>
      <c r="E315" s="97" t="s">
        <v>478</v>
      </c>
      <c r="F315" s="97" t="s">
        <v>2839</v>
      </c>
      <c r="G315" s="97" t="s">
        <v>2894</v>
      </c>
      <c r="H315" s="104" t="s">
        <v>2820</v>
      </c>
      <c r="I315" s="97" t="s">
        <v>2821</v>
      </c>
      <c r="J315" s="99">
        <v>39217792</v>
      </c>
      <c r="K315" s="99">
        <v>42531200</v>
      </c>
      <c r="L315" s="99">
        <v>35442666.666666664</v>
      </c>
      <c r="M315" s="99">
        <v>35274857.459999993</v>
      </c>
      <c r="N315" s="99">
        <v>-167809.20666666667</v>
      </c>
      <c r="O315" s="99">
        <v>-0.47346665036490859</v>
      </c>
      <c r="P315" s="97" t="s">
        <v>2895</v>
      </c>
    </row>
    <row r="316" spans="1:16" ht="21" hidden="1" customHeight="1" x14ac:dyDescent="0.25">
      <c r="A316" s="96">
        <v>44773</v>
      </c>
      <c r="B316" s="97" t="s">
        <v>16</v>
      </c>
      <c r="C316" s="97" t="s">
        <v>2019</v>
      </c>
      <c r="D316" s="97" t="s">
        <v>477</v>
      </c>
      <c r="E316" s="97" t="s">
        <v>478</v>
      </c>
      <c r="F316" s="97" t="s">
        <v>2839</v>
      </c>
      <c r="G316" s="97" t="s">
        <v>2894</v>
      </c>
      <c r="H316" s="104" t="s">
        <v>2822</v>
      </c>
      <c r="I316" s="97" t="s">
        <v>2846</v>
      </c>
      <c r="J316" s="99">
        <v>5873930.6600000001</v>
      </c>
      <c r="K316" s="99">
        <v>7260000</v>
      </c>
      <c r="L316" s="99">
        <v>6050000</v>
      </c>
      <c r="M316" s="99">
        <v>6039419.0600000005</v>
      </c>
      <c r="N316" s="99">
        <v>-10580.94</v>
      </c>
      <c r="O316" s="99">
        <v>-0.17489157024793389</v>
      </c>
      <c r="P316" s="97" t="s">
        <v>2895</v>
      </c>
    </row>
    <row r="317" spans="1:16" ht="21" hidden="1" customHeight="1" x14ac:dyDescent="0.25">
      <c r="A317" s="96">
        <v>44773</v>
      </c>
      <c r="B317" s="97" t="s">
        <v>16</v>
      </c>
      <c r="C317" s="97" t="s">
        <v>2019</v>
      </c>
      <c r="D317" s="97" t="s">
        <v>477</v>
      </c>
      <c r="E317" s="97" t="s">
        <v>478</v>
      </c>
      <c r="F317" s="97" t="s">
        <v>2839</v>
      </c>
      <c r="G317" s="97" t="s">
        <v>2894</v>
      </c>
      <c r="H317" s="104" t="s">
        <v>2823</v>
      </c>
      <c r="I317" s="97" t="s">
        <v>2824</v>
      </c>
      <c r="J317" s="99">
        <v>11130997.33</v>
      </c>
      <c r="K317" s="99">
        <v>12692500</v>
      </c>
      <c r="L317" s="99">
        <v>10577083.333333334</v>
      </c>
      <c r="M317" s="99">
        <v>11479984.550000001</v>
      </c>
      <c r="N317" s="99">
        <v>902901.21666666679</v>
      </c>
      <c r="O317" s="99">
        <v>8.5363912546779588</v>
      </c>
      <c r="P317" s="97" t="s">
        <v>2896</v>
      </c>
    </row>
    <row r="318" spans="1:16" ht="21" hidden="1" customHeight="1" x14ac:dyDescent="0.25">
      <c r="A318" s="96">
        <v>44773</v>
      </c>
      <c r="B318" s="97" t="s">
        <v>16</v>
      </c>
      <c r="C318" s="97" t="s">
        <v>2019</v>
      </c>
      <c r="D318" s="97" t="s">
        <v>477</v>
      </c>
      <c r="E318" s="97" t="s">
        <v>478</v>
      </c>
      <c r="F318" s="97" t="s">
        <v>2839</v>
      </c>
      <c r="G318" s="97" t="s">
        <v>2894</v>
      </c>
      <c r="H318" s="104" t="s">
        <v>2825</v>
      </c>
      <c r="I318" s="97" t="s">
        <v>2826</v>
      </c>
      <c r="J318" s="99">
        <v>2248248.06</v>
      </c>
      <c r="K318" s="99">
        <v>11405449</v>
      </c>
      <c r="L318" s="99">
        <v>9504540.833333334</v>
      </c>
      <c r="M318" s="99">
        <v>9762641.2300000004</v>
      </c>
      <c r="N318" s="99">
        <v>258100.39666666664</v>
      </c>
      <c r="O318" s="99">
        <v>2.7155482962573418</v>
      </c>
      <c r="P318" s="97" t="s">
        <v>2896</v>
      </c>
    </row>
    <row r="319" spans="1:16" ht="21" hidden="1" customHeight="1" x14ac:dyDescent="0.25">
      <c r="A319" s="96">
        <v>44773</v>
      </c>
      <c r="B319" s="97" t="s">
        <v>16</v>
      </c>
      <c r="C319" s="97" t="s">
        <v>2019</v>
      </c>
      <c r="D319" s="97" t="s">
        <v>477</v>
      </c>
      <c r="E319" s="97" t="s">
        <v>478</v>
      </c>
      <c r="F319" s="97" t="s">
        <v>2839</v>
      </c>
      <c r="G319" s="97" t="s">
        <v>2894</v>
      </c>
      <c r="H319" s="104" t="s">
        <v>2827</v>
      </c>
      <c r="I319" s="97" t="s">
        <v>2828</v>
      </c>
      <c r="J319" s="99">
        <v>6250842.8200000003</v>
      </c>
      <c r="K319" s="99">
        <v>13872506</v>
      </c>
      <c r="L319" s="99">
        <v>11560421.666666666</v>
      </c>
      <c r="M319" s="99">
        <v>7743010.4900000002</v>
      </c>
      <c r="N319" s="99">
        <v>-3817411.1766666668</v>
      </c>
      <c r="O319" s="99">
        <v>-33.02138353373212</v>
      </c>
      <c r="P319" s="97" t="s">
        <v>2895</v>
      </c>
    </row>
    <row r="320" spans="1:16" ht="21" hidden="1" customHeight="1" x14ac:dyDescent="0.25">
      <c r="A320" s="96">
        <v>44773</v>
      </c>
      <c r="B320" s="97" t="s">
        <v>16</v>
      </c>
      <c r="C320" s="97" t="s">
        <v>2019</v>
      </c>
      <c r="D320" s="97" t="s">
        <v>477</v>
      </c>
      <c r="E320" s="97" t="s">
        <v>478</v>
      </c>
      <c r="F320" s="97" t="s">
        <v>2839</v>
      </c>
      <c r="G320" s="97" t="s">
        <v>2894</v>
      </c>
      <c r="H320" s="104" t="s">
        <v>2829</v>
      </c>
      <c r="I320" s="97" t="s">
        <v>2830</v>
      </c>
      <c r="J320" s="99">
        <v>1879097.41</v>
      </c>
      <c r="K320" s="99">
        <v>1911000</v>
      </c>
      <c r="L320" s="99">
        <v>1592500</v>
      </c>
      <c r="M320" s="99">
        <v>1850382.85</v>
      </c>
      <c r="N320" s="99">
        <v>257882.85</v>
      </c>
      <c r="O320" s="99">
        <v>16.193585557299841</v>
      </c>
      <c r="P320" s="97" t="s">
        <v>2896</v>
      </c>
    </row>
    <row r="321" spans="1:16" ht="21" hidden="1" customHeight="1" x14ac:dyDescent="0.25">
      <c r="A321" s="96">
        <v>44773</v>
      </c>
      <c r="B321" s="97" t="s">
        <v>16</v>
      </c>
      <c r="C321" s="97" t="s">
        <v>2019</v>
      </c>
      <c r="D321" s="97" t="s">
        <v>477</v>
      </c>
      <c r="E321" s="97" t="s">
        <v>478</v>
      </c>
      <c r="F321" s="97" t="s">
        <v>2839</v>
      </c>
      <c r="G321" s="97" t="s">
        <v>2894</v>
      </c>
      <c r="H321" s="104" t="s">
        <v>2831</v>
      </c>
      <c r="I321" s="97" t="s">
        <v>2832</v>
      </c>
      <c r="J321" s="99">
        <v>3068439.56</v>
      </c>
      <c r="K321" s="99">
        <v>3950000</v>
      </c>
      <c r="L321" s="99">
        <v>3291666.6666666665</v>
      </c>
      <c r="M321" s="99">
        <v>3842656.7600000002</v>
      </c>
      <c r="N321" s="99">
        <v>550990.09333333338</v>
      </c>
      <c r="O321" s="99">
        <v>16.738939544303797</v>
      </c>
      <c r="P321" s="97" t="s">
        <v>2896</v>
      </c>
    </row>
    <row r="322" spans="1:16" ht="21" hidden="1" customHeight="1" x14ac:dyDescent="0.25">
      <c r="A322" s="96">
        <v>44773</v>
      </c>
      <c r="B322" s="97" t="s">
        <v>16</v>
      </c>
      <c r="C322" s="97" t="s">
        <v>2019</v>
      </c>
      <c r="D322" s="97" t="s">
        <v>477</v>
      </c>
      <c r="E322" s="97" t="s">
        <v>478</v>
      </c>
      <c r="F322" s="97" t="s">
        <v>2839</v>
      </c>
      <c r="G322" s="97" t="s">
        <v>2894</v>
      </c>
      <c r="H322" s="104" t="s">
        <v>2833</v>
      </c>
      <c r="I322" s="97" t="s">
        <v>2834</v>
      </c>
      <c r="J322" s="99">
        <v>6517409.5599999996</v>
      </c>
      <c r="K322" s="99">
        <v>6617000</v>
      </c>
      <c r="L322" s="99">
        <v>5514166.666666666</v>
      </c>
      <c r="M322" s="99">
        <v>6333840.8400000008</v>
      </c>
      <c r="N322" s="99">
        <v>819674.17333333334</v>
      </c>
      <c r="O322" s="99">
        <v>14.864878464560979</v>
      </c>
      <c r="P322" s="97" t="s">
        <v>2896</v>
      </c>
    </row>
    <row r="323" spans="1:16" ht="21" hidden="1" customHeight="1" x14ac:dyDescent="0.25">
      <c r="A323" s="96">
        <v>44773</v>
      </c>
      <c r="B323" s="97" t="s">
        <v>16</v>
      </c>
      <c r="C323" s="97" t="s">
        <v>2019</v>
      </c>
      <c r="D323" s="97" t="s">
        <v>477</v>
      </c>
      <c r="E323" s="97" t="s">
        <v>478</v>
      </c>
      <c r="F323" s="97" t="s">
        <v>2839</v>
      </c>
      <c r="G323" s="97" t="s">
        <v>2894</v>
      </c>
      <c r="H323" s="104" t="s">
        <v>2835</v>
      </c>
      <c r="I323" s="97" t="s">
        <v>2836</v>
      </c>
      <c r="J323" s="99">
        <v>4838.0600000000004</v>
      </c>
      <c r="K323" s="99">
        <v>5000</v>
      </c>
      <c r="L323" s="99">
        <v>4166.6666666666661</v>
      </c>
      <c r="M323" s="99">
        <v>14704.38</v>
      </c>
      <c r="N323" s="99">
        <v>10537.713333333333</v>
      </c>
      <c r="O323" s="99">
        <v>252.90512000000001</v>
      </c>
      <c r="P323" s="97" t="s">
        <v>2896</v>
      </c>
    </row>
    <row r="324" spans="1:16" ht="21" hidden="1" customHeight="1" x14ac:dyDescent="0.25">
      <c r="A324" s="96">
        <v>44773</v>
      </c>
      <c r="B324" s="97" t="s">
        <v>16</v>
      </c>
      <c r="C324" s="97" t="s">
        <v>2019</v>
      </c>
      <c r="D324" s="97" t="s">
        <v>477</v>
      </c>
      <c r="E324" s="97" t="s">
        <v>478</v>
      </c>
      <c r="F324" s="97" t="s">
        <v>2839</v>
      </c>
      <c r="G324" s="97" t="s">
        <v>2894</v>
      </c>
      <c r="H324" s="104" t="s">
        <v>2837</v>
      </c>
      <c r="I324" s="97" t="s">
        <v>2838</v>
      </c>
      <c r="J324" s="99">
        <v>9320192.0099999998</v>
      </c>
      <c r="K324" s="99">
        <v>15260000</v>
      </c>
      <c r="L324" s="99">
        <v>12716666.666666668</v>
      </c>
      <c r="M324" s="99">
        <v>9542647</v>
      </c>
      <c r="N324" s="99">
        <v>-3174019.6666666665</v>
      </c>
      <c r="O324" s="99">
        <v>-24.959525557011794</v>
      </c>
      <c r="P324" s="97" t="s">
        <v>2895</v>
      </c>
    </row>
    <row r="325" spans="1:16" ht="21" hidden="1" customHeight="1" x14ac:dyDescent="0.25">
      <c r="A325" s="96">
        <v>44773</v>
      </c>
      <c r="B325" s="97" t="s">
        <v>16</v>
      </c>
      <c r="C325" s="97" t="s">
        <v>2019</v>
      </c>
      <c r="D325" s="97" t="s">
        <v>477</v>
      </c>
      <c r="E325" s="97" t="s">
        <v>478</v>
      </c>
      <c r="F325" s="97" t="s">
        <v>2839</v>
      </c>
      <c r="G325" s="97" t="s">
        <v>2894</v>
      </c>
      <c r="H325" s="104" t="s">
        <v>2872</v>
      </c>
      <c r="I325" s="97" t="s">
        <v>2873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100"/>
      <c r="P325" s="97" t="s">
        <v>2896</v>
      </c>
    </row>
    <row r="326" spans="1:16" ht="21" hidden="1" customHeight="1" x14ac:dyDescent="0.25">
      <c r="A326" s="96">
        <v>44773</v>
      </c>
      <c r="B326" s="97" t="s">
        <v>16</v>
      </c>
      <c r="C326" s="97" t="s">
        <v>2019</v>
      </c>
      <c r="D326" s="97" t="s">
        <v>477</v>
      </c>
      <c r="E326" s="97" t="s">
        <v>478</v>
      </c>
      <c r="F326" s="97" t="s">
        <v>2897</v>
      </c>
      <c r="G326" s="97" t="s">
        <v>1944</v>
      </c>
      <c r="H326" s="108" t="s">
        <v>2852</v>
      </c>
      <c r="I326" s="97" t="s">
        <v>2898</v>
      </c>
      <c r="J326" s="99">
        <v>40811992.659999996</v>
      </c>
      <c r="K326" s="99">
        <v>40811992.659999996</v>
      </c>
      <c r="L326" s="99">
        <v>34009993.883333333</v>
      </c>
      <c r="M326" s="99">
        <v>70365740</v>
      </c>
      <c r="N326" s="99">
        <v>36355746.116666667</v>
      </c>
      <c r="O326" s="99">
        <v>106.89724391418628</v>
      </c>
      <c r="P326" s="97" t="s">
        <v>2895</v>
      </c>
    </row>
    <row r="327" spans="1:16" ht="21" hidden="1" customHeight="1" x14ac:dyDescent="0.25">
      <c r="A327" s="96">
        <v>44773</v>
      </c>
      <c r="B327" s="97" t="s">
        <v>16</v>
      </c>
      <c r="C327" s="97" t="s">
        <v>2019</v>
      </c>
      <c r="D327" s="97" t="s">
        <v>477</v>
      </c>
      <c r="E327" s="97" t="s">
        <v>478</v>
      </c>
      <c r="F327" s="97" t="s">
        <v>2899</v>
      </c>
      <c r="G327" s="97" t="s">
        <v>1944</v>
      </c>
      <c r="H327" s="108" t="s">
        <v>2853</v>
      </c>
      <c r="I327" s="97" t="s">
        <v>2900</v>
      </c>
      <c r="J327" s="99">
        <v>41155339.240000002</v>
      </c>
      <c r="K327" s="99">
        <v>41155339.240000002</v>
      </c>
      <c r="L327" s="99">
        <v>34296116.033333331</v>
      </c>
      <c r="M327" s="99">
        <v>61568562.07</v>
      </c>
      <c r="N327" s="99">
        <v>27272446.036666665</v>
      </c>
      <c r="O327" s="99">
        <v>79.520508999210961</v>
      </c>
      <c r="P327" s="97" t="s">
        <v>2895</v>
      </c>
    </row>
    <row r="328" spans="1:16" ht="21" hidden="1" customHeight="1" x14ac:dyDescent="0.25">
      <c r="A328" s="96">
        <v>44773</v>
      </c>
      <c r="B328" s="97" t="s">
        <v>16</v>
      </c>
      <c r="C328" s="97" t="s">
        <v>2019</v>
      </c>
      <c r="D328" s="97" t="s">
        <v>477</v>
      </c>
      <c r="E328" s="97" t="s">
        <v>478</v>
      </c>
      <c r="F328" s="97" t="s">
        <v>2899</v>
      </c>
      <c r="G328" s="97" t="s">
        <v>1944</v>
      </c>
      <c r="H328" s="108" t="s">
        <v>2854</v>
      </c>
      <c r="I328" s="97" t="s">
        <v>2901</v>
      </c>
      <c r="J328" s="99">
        <v>16366427.380000001</v>
      </c>
      <c r="K328" s="99">
        <v>-16366427.380000001</v>
      </c>
      <c r="L328" s="99">
        <v>-13638689.483333332</v>
      </c>
      <c r="M328" s="99">
        <v>-15405217.219999997</v>
      </c>
      <c r="N328" s="99">
        <v>-1766527.7366666668</v>
      </c>
      <c r="O328" s="99">
        <v>12.952327559223251</v>
      </c>
      <c r="P328" s="97" t="s">
        <v>2895</v>
      </c>
    </row>
    <row r="329" spans="1:16" ht="21" hidden="1" customHeight="1" x14ac:dyDescent="0.25">
      <c r="A329" s="96">
        <v>44773</v>
      </c>
      <c r="B329" s="97" t="s">
        <v>16</v>
      </c>
      <c r="C329" s="97" t="s">
        <v>2019</v>
      </c>
      <c r="D329" s="97" t="s">
        <v>479</v>
      </c>
      <c r="E329" s="97" t="s">
        <v>480</v>
      </c>
      <c r="F329" s="97" t="s">
        <v>2811</v>
      </c>
      <c r="G329" s="97" t="s">
        <v>2894</v>
      </c>
      <c r="H329" s="108" t="s">
        <v>2790</v>
      </c>
      <c r="I329" s="97" t="s">
        <v>2791</v>
      </c>
      <c r="J329" s="99">
        <v>82460241.780000001</v>
      </c>
      <c r="K329" s="99">
        <v>100739400.31999999</v>
      </c>
      <c r="L329" s="99">
        <v>83949500.266666666</v>
      </c>
      <c r="M329" s="99">
        <v>62489166.789999984</v>
      </c>
      <c r="N329" s="99">
        <v>-21460333.476666667</v>
      </c>
      <c r="O329" s="99">
        <v>-25.563384425753149</v>
      </c>
      <c r="P329" s="97" t="s">
        <v>2896</v>
      </c>
    </row>
    <row r="330" spans="1:16" ht="21" hidden="1" customHeight="1" x14ac:dyDescent="0.25">
      <c r="A330" s="96">
        <v>44773</v>
      </c>
      <c r="B330" s="97" t="s">
        <v>16</v>
      </c>
      <c r="C330" s="97" t="s">
        <v>2019</v>
      </c>
      <c r="D330" s="97" t="s">
        <v>479</v>
      </c>
      <c r="E330" s="97" t="s">
        <v>480</v>
      </c>
      <c r="F330" s="97" t="s">
        <v>2811</v>
      </c>
      <c r="G330" s="97" t="s">
        <v>2894</v>
      </c>
      <c r="H330" s="108" t="s">
        <v>2792</v>
      </c>
      <c r="I330" s="97" t="s">
        <v>2793</v>
      </c>
      <c r="J330" s="99">
        <v>416800</v>
      </c>
      <c r="K330" s="99">
        <v>150800</v>
      </c>
      <c r="L330" s="99">
        <v>125666.66666666667</v>
      </c>
      <c r="M330" s="99">
        <v>196280</v>
      </c>
      <c r="N330" s="99">
        <v>70613.333333333343</v>
      </c>
      <c r="O330" s="99">
        <v>56.190981432360743</v>
      </c>
      <c r="P330" s="97" t="s">
        <v>2895</v>
      </c>
    </row>
    <row r="331" spans="1:16" ht="21" hidden="1" customHeight="1" x14ac:dyDescent="0.25">
      <c r="A331" s="96">
        <v>44773</v>
      </c>
      <c r="B331" s="97" t="s">
        <v>16</v>
      </c>
      <c r="C331" s="97" t="s">
        <v>2019</v>
      </c>
      <c r="D331" s="97" t="s">
        <v>479</v>
      </c>
      <c r="E331" s="97" t="s">
        <v>480</v>
      </c>
      <c r="F331" s="97" t="s">
        <v>2811</v>
      </c>
      <c r="G331" s="97" t="s">
        <v>2894</v>
      </c>
      <c r="H331" s="108" t="s">
        <v>2794</v>
      </c>
      <c r="I331" s="97" t="s">
        <v>2795</v>
      </c>
      <c r="J331" s="99">
        <v>90438.66</v>
      </c>
      <c r="K331" s="99">
        <v>102044.57</v>
      </c>
      <c r="L331" s="99">
        <v>85037.141666666677</v>
      </c>
      <c r="M331" s="99">
        <v>79938</v>
      </c>
      <c r="N331" s="99">
        <v>-5099.1416666666673</v>
      </c>
      <c r="O331" s="99">
        <v>-5.9963700175325352</v>
      </c>
      <c r="P331" s="97" t="s">
        <v>2896</v>
      </c>
    </row>
    <row r="332" spans="1:16" ht="21" hidden="1" customHeight="1" x14ac:dyDescent="0.25">
      <c r="A332" s="96">
        <v>44773</v>
      </c>
      <c r="B332" s="97" t="s">
        <v>16</v>
      </c>
      <c r="C332" s="97" t="s">
        <v>2019</v>
      </c>
      <c r="D332" s="97" t="s">
        <v>479</v>
      </c>
      <c r="E332" s="97" t="s">
        <v>480</v>
      </c>
      <c r="F332" s="97" t="s">
        <v>2811</v>
      </c>
      <c r="G332" s="97" t="s">
        <v>2894</v>
      </c>
      <c r="H332" s="108" t="s">
        <v>2865</v>
      </c>
      <c r="I332" s="97" t="s">
        <v>2796</v>
      </c>
      <c r="J332" s="99">
        <v>627969.05000000005</v>
      </c>
      <c r="K332" s="99">
        <v>897091.72</v>
      </c>
      <c r="L332" s="99">
        <v>747576.43333333335</v>
      </c>
      <c r="M332" s="99">
        <v>666715</v>
      </c>
      <c r="N332" s="99">
        <v>-80861.433333333349</v>
      </c>
      <c r="O332" s="99">
        <v>-10.816477048745918</v>
      </c>
      <c r="P332" s="97" t="s">
        <v>2896</v>
      </c>
    </row>
    <row r="333" spans="1:16" ht="21" hidden="1" customHeight="1" x14ac:dyDescent="0.25">
      <c r="A333" s="96">
        <v>44773</v>
      </c>
      <c r="B333" s="97" t="s">
        <v>16</v>
      </c>
      <c r="C333" s="97" t="s">
        <v>2019</v>
      </c>
      <c r="D333" s="97" t="s">
        <v>479</v>
      </c>
      <c r="E333" s="97" t="s">
        <v>480</v>
      </c>
      <c r="F333" s="97" t="s">
        <v>2811</v>
      </c>
      <c r="G333" s="97" t="s">
        <v>2894</v>
      </c>
      <c r="H333" s="108" t="s">
        <v>2797</v>
      </c>
      <c r="I333" s="97" t="s">
        <v>2798</v>
      </c>
      <c r="J333" s="99">
        <v>5686084.8099999996</v>
      </c>
      <c r="K333" s="99">
        <v>8683182.0199999996</v>
      </c>
      <c r="L333" s="99">
        <v>7235985.0166666666</v>
      </c>
      <c r="M333" s="99">
        <v>7580478.5199999996</v>
      </c>
      <c r="N333" s="99">
        <v>344493.5033333333</v>
      </c>
      <c r="O333" s="99">
        <v>4.7608377095842567</v>
      </c>
      <c r="P333" s="97" t="s">
        <v>2895</v>
      </c>
    </row>
    <row r="334" spans="1:16" ht="21" hidden="1" customHeight="1" x14ac:dyDescent="0.25">
      <c r="A334" s="96">
        <v>44773</v>
      </c>
      <c r="B334" s="97" t="s">
        <v>16</v>
      </c>
      <c r="C334" s="97" t="s">
        <v>2019</v>
      </c>
      <c r="D334" s="97" t="s">
        <v>479</v>
      </c>
      <c r="E334" s="97" t="s">
        <v>480</v>
      </c>
      <c r="F334" s="97" t="s">
        <v>2811</v>
      </c>
      <c r="G334" s="97" t="s">
        <v>2894</v>
      </c>
      <c r="H334" s="108" t="s">
        <v>2799</v>
      </c>
      <c r="I334" s="97" t="s">
        <v>2800</v>
      </c>
      <c r="J334" s="99">
        <v>4545231.8899999997</v>
      </c>
      <c r="K334" s="99">
        <v>21041814.84</v>
      </c>
      <c r="L334" s="99">
        <v>17534845.699999999</v>
      </c>
      <c r="M334" s="99">
        <v>12044078.640000001</v>
      </c>
      <c r="N334" s="99">
        <v>-5490767.0599999996</v>
      </c>
      <c r="O334" s="99">
        <v>-31.31346094479748</v>
      </c>
      <c r="P334" s="97" t="s">
        <v>2896</v>
      </c>
    </row>
    <row r="335" spans="1:16" ht="21" hidden="1" customHeight="1" x14ac:dyDescent="0.25">
      <c r="A335" s="96">
        <v>44773</v>
      </c>
      <c r="B335" s="97" t="s">
        <v>16</v>
      </c>
      <c r="C335" s="97" t="s">
        <v>2019</v>
      </c>
      <c r="D335" s="97" t="s">
        <v>479</v>
      </c>
      <c r="E335" s="97" t="s">
        <v>480</v>
      </c>
      <c r="F335" s="97" t="s">
        <v>2811</v>
      </c>
      <c r="G335" s="97" t="s">
        <v>2894</v>
      </c>
      <c r="H335" s="108" t="s">
        <v>2801</v>
      </c>
      <c r="I335" s="97" t="s">
        <v>2802</v>
      </c>
      <c r="J335" s="99">
        <v>2487869.2799999998</v>
      </c>
      <c r="K335" s="99">
        <v>1363028.57</v>
      </c>
      <c r="L335" s="99">
        <v>1135857.1416666668</v>
      </c>
      <c r="M335" s="99">
        <v>706511</v>
      </c>
      <c r="N335" s="99">
        <v>-429346.14166666666</v>
      </c>
      <c r="O335" s="99">
        <v>-37.799308197919871</v>
      </c>
      <c r="P335" s="97" t="s">
        <v>2896</v>
      </c>
    </row>
    <row r="336" spans="1:16" ht="21" hidden="1" customHeight="1" x14ac:dyDescent="0.25">
      <c r="A336" s="96">
        <v>44773</v>
      </c>
      <c r="B336" s="97" t="s">
        <v>16</v>
      </c>
      <c r="C336" s="97" t="s">
        <v>2019</v>
      </c>
      <c r="D336" s="97" t="s">
        <v>479</v>
      </c>
      <c r="E336" s="97" t="s">
        <v>480</v>
      </c>
      <c r="F336" s="97" t="s">
        <v>2811</v>
      </c>
      <c r="G336" s="97" t="s">
        <v>2894</v>
      </c>
      <c r="H336" s="108" t="s">
        <v>2803</v>
      </c>
      <c r="I336" s="97" t="s">
        <v>2804</v>
      </c>
      <c r="J336" s="99">
        <v>16259056.060000001</v>
      </c>
      <c r="K336" s="99">
        <v>45726107.579999998</v>
      </c>
      <c r="L336" s="99">
        <v>38105089.649999999</v>
      </c>
      <c r="M336" s="99">
        <v>32681850.580000002</v>
      </c>
      <c r="N336" s="99">
        <v>-5423239.0700000003</v>
      </c>
      <c r="O336" s="99">
        <v>-14.232322033127666</v>
      </c>
      <c r="P336" s="97" t="s">
        <v>2896</v>
      </c>
    </row>
    <row r="337" spans="1:16" ht="21" hidden="1" customHeight="1" x14ac:dyDescent="0.25">
      <c r="A337" s="96">
        <v>44773</v>
      </c>
      <c r="B337" s="97" t="s">
        <v>16</v>
      </c>
      <c r="C337" s="97" t="s">
        <v>2019</v>
      </c>
      <c r="D337" s="97" t="s">
        <v>479</v>
      </c>
      <c r="E337" s="97" t="s">
        <v>480</v>
      </c>
      <c r="F337" s="97" t="s">
        <v>2811</v>
      </c>
      <c r="G337" s="97" t="s">
        <v>2894</v>
      </c>
      <c r="H337" s="108" t="s">
        <v>2805</v>
      </c>
      <c r="I337" s="97" t="s">
        <v>2806</v>
      </c>
      <c r="J337" s="99">
        <v>49288587.280000001</v>
      </c>
      <c r="K337" s="99">
        <v>52103000</v>
      </c>
      <c r="L337" s="99">
        <v>43419166.666666664</v>
      </c>
      <c r="M337" s="99">
        <v>44075102.780000001</v>
      </c>
      <c r="N337" s="99">
        <v>655936.11333333328</v>
      </c>
      <c r="O337" s="99">
        <v>1.5107063623975587</v>
      </c>
      <c r="P337" s="97" t="s">
        <v>2895</v>
      </c>
    </row>
    <row r="338" spans="1:16" ht="21" hidden="1" customHeight="1" x14ac:dyDescent="0.25">
      <c r="A338" s="96">
        <v>44773</v>
      </c>
      <c r="B338" s="97" t="s">
        <v>16</v>
      </c>
      <c r="C338" s="97" t="s">
        <v>2019</v>
      </c>
      <c r="D338" s="97" t="s">
        <v>479</v>
      </c>
      <c r="E338" s="97" t="s">
        <v>480</v>
      </c>
      <c r="F338" s="97" t="s">
        <v>2811</v>
      </c>
      <c r="G338" s="97" t="s">
        <v>2894</v>
      </c>
      <c r="H338" s="108" t="s">
        <v>2807</v>
      </c>
      <c r="I338" s="97" t="s">
        <v>2808</v>
      </c>
      <c r="J338" s="99">
        <v>23944884.48</v>
      </c>
      <c r="K338" s="99">
        <v>35507055.079999998</v>
      </c>
      <c r="L338" s="99">
        <v>29589212.566666666</v>
      </c>
      <c r="M338" s="99">
        <v>25986353.07</v>
      </c>
      <c r="N338" s="99">
        <v>-3602859.4966666671</v>
      </c>
      <c r="O338" s="99">
        <v>-12.1762601439601</v>
      </c>
      <c r="P338" s="97" t="s">
        <v>2896</v>
      </c>
    </row>
    <row r="339" spans="1:16" ht="21" hidden="1" customHeight="1" x14ac:dyDescent="0.25">
      <c r="A339" s="96">
        <v>44773</v>
      </c>
      <c r="B339" s="97" t="s">
        <v>16</v>
      </c>
      <c r="C339" s="97" t="s">
        <v>2019</v>
      </c>
      <c r="D339" s="97" t="s">
        <v>479</v>
      </c>
      <c r="E339" s="97" t="s">
        <v>480</v>
      </c>
      <c r="F339" s="97" t="s">
        <v>2811</v>
      </c>
      <c r="G339" s="97" t="s">
        <v>2894</v>
      </c>
      <c r="H339" s="108" t="s">
        <v>2870</v>
      </c>
      <c r="I339" s="97" t="s">
        <v>2871</v>
      </c>
      <c r="J339" s="99">
        <v>0</v>
      </c>
      <c r="K339" s="99">
        <v>0</v>
      </c>
      <c r="L339" s="99">
        <v>0</v>
      </c>
      <c r="M339" s="99">
        <v>0</v>
      </c>
      <c r="N339" s="99">
        <v>0</v>
      </c>
      <c r="O339" s="100"/>
      <c r="P339" s="97" t="s">
        <v>2895</v>
      </c>
    </row>
    <row r="340" spans="1:16" ht="21" hidden="1" customHeight="1" x14ac:dyDescent="0.25">
      <c r="A340" s="96">
        <v>44773</v>
      </c>
      <c r="B340" s="97" t="s">
        <v>16</v>
      </c>
      <c r="C340" s="97" t="s">
        <v>2019</v>
      </c>
      <c r="D340" s="97" t="s">
        <v>479</v>
      </c>
      <c r="E340" s="97" t="s">
        <v>480</v>
      </c>
      <c r="F340" s="97" t="s">
        <v>2811</v>
      </c>
      <c r="G340" s="97" t="s">
        <v>2894</v>
      </c>
      <c r="H340" s="108" t="s">
        <v>2809</v>
      </c>
      <c r="I340" s="97" t="s">
        <v>2810</v>
      </c>
      <c r="J340" s="99">
        <v>32203520</v>
      </c>
      <c r="K340" s="99">
        <v>29173714.289999999</v>
      </c>
      <c r="L340" s="99">
        <v>24311428.574999999</v>
      </c>
      <c r="M340" s="99">
        <v>26768600</v>
      </c>
      <c r="N340" s="99">
        <v>2457171.4249999998</v>
      </c>
      <c r="O340" s="99">
        <v>10.107063093473519</v>
      </c>
      <c r="P340" s="97" t="s">
        <v>2895</v>
      </c>
    </row>
    <row r="341" spans="1:16" ht="21" hidden="1" customHeight="1" x14ac:dyDescent="0.25">
      <c r="A341" s="96">
        <v>44773</v>
      </c>
      <c r="B341" s="97" t="s">
        <v>16</v>
      </c>
      <c r="C341" s="97" t="s">
        <v>2019</v>
      </c>
      <c r="D341" s="97" t="s">
        <v>479</v>
      </c>
      <c r="E341" s="97" t="s">
        <v>480</v>
      </c>
      <c r="F341" s="97" t="s">
        <v>2839</v>
      </c>
      <c r="G341" s="97" t="s">
        <v>2894</v>
      </c>
      <c r="H341" s="104" t="s">
        <v>2812</v>
      </c>
      <c r="I341" s="97" t="s">
        <v>2813</v>
      </c>
      <c r="J341" s="99">
        <v>12766868.6</v>
      </c>
      <c r="K341" s="99">
        <v>12372732.699999999</v>
      </c>
      <c r="L341" s="99">
        <v>10310610.583333334</v>
      </c>
      <c r="M341" s="99">
        <v>10538665.77</v>
      </c>
      <c r="N341" s="99">
        <v>228055.18666666665</v>
      </c>
      <c r="O341" s="99">
        <v>2.2118494809154003</v>
      </c>
      <c r="P341" s="97" t="s">
        <v>2896</v>
      </c>
    </row>
    <row r="342" spans="1:16" ht="21" hidden="1" customHeight="1" x14ac:dyDescent="0.25">
      <c r="A342" s="96">
        <v>44773</v>
      </c>
      <c r="B342" s="97" t="s">
        <v>16</v>
      </c>
      <c r="C342" s="97" t="s">
        <v>2019</v>
      </c>
      <c r="D342" s="97" t="s">
        <v>479</v>
      </c>
      <c r="E342" s="97" t="s">
        <v>480</v>
      </c>
      <c r="F342" s="97" t="s">
        <v>2839</v>
      </c>
      <c r="G342" s="97" t="s">
        <v>2894</v>
      </c>
      <c r="H342" s="104" t="s">
        <v>2814</v>
      </c>
      <c r="I342" s="97" t="s">
        <v>2815</v>
      </c>
      <c r="J342" s="99">
        <v>4910006.21</v>
      </c>
      <c r="K342" s="99">
        <v>8788480.4399999995</v>
      </c>
      <c r="L342" s="99">
        <v>7323733.7000000002</v>
      </c>
      <c r="M342" s="99">
        <v>7789660.9899999993</v>
      </c>
      <c r="N342" s="99">
        <v>465927.29</v>
      </c>
      <c r="O342" s="99">
        <v>6.3618819182352304</v>
      </c>
      <c r="P342" s="97" t="s">
        <v>2896</v>
      </c>
    </row>
    <row r="343" spans="1:16" ht="21" hidden="1" customHeight="1" x14ac:dyDescent="0.25">
      <c r="A343" s="96">
        <v>44773</v>
      </c>
      <c r="B343" s="97" t="s">
        <v>16</v>
      </c>
      <c r="C343" s="97" t="s">
        <v>2019</v>
      </c>
      <c r="D343" s="97" t="s">
        <v>479</v>
      </c>
      <c r="E343" s="97" t="s">
        <v>480</v>
      </c>
      <c r="F343" s="97" t="s">
        <v>2839</v>
      </c>
      <c r="G343" s="97" t="s">
        <v>2894</v>
      </c>
      <c r="H343" s="104" t="s">
        <v>2816</v>
      </c>
      <c r="I343" s="97" t="s">
        <v>2817</v>
      </c>
      <c r="J343" s="99">
        <v>523977.5</v>
      </c>
      <c r="K343" s="99">
        <v>905000</v>
      </c>
      <c r="L343" s="99">
        <v>754166.66666666674</v>
      </c>
      <c r="M343" s="99">
        <v>1080886.99</v>
      </c>
      <c r="N343" s="99">
        <v>326720.32333333336</v>
      </c>
      <c r="O343" s="99">
        <v>43.322031823204419</v>
      </c>
      <c r="P343" s="97" t="s">
        <v>2896</v>
      </c>
    </row>
    <row r="344" spans="1:16" ht="21" hidden="1" customHeight="1" x14ac:dyDescent="0.25">
      <c r="A344" s="96">
        <v>44773</v>
      </c>
      <c r="B344" s="97" t="s">
        <v>16</v>
      </c>
      <c r="C344" s="97" t="s">
        <v>2019</v>
      </c>
      <c r="D344" s="97" t="s">
        <v>479</v>
      </c>
      <c r="E344" s="97" t="s">
        <v>480</v>
      </c>
      <c r="F344" s="97" t="s">
        <v>2839</v>
      </c>
      <c r="G344" s="97" t="s">
        <v>2894</v>
      </c>
      <c r="H344" s="104" t="s">
        <v>2818</v>
      </c>
      <c r="I344" s="97" t="s">
        <v>2819</v>
      </c>
      <c r="J344" s="99">
        <v>3818041.33</v>
      </c>
      <c r="K344" s="99">
        <v>10500000</v>
      </c>
      <c r="L344" s="99">
        <v>8750000</v>
      </c>
      <c r="M344" s="99">
        <v>6907399.7599999998</v>
      </c>
      <c r="N344" s="99">
        <v>-1842600.24</v>
      </c>
      <c r="O344" s="99">
        <v>-21.058288457142858</v>
      </c>
      <c r="P344" s="97" t="s">
        <v>2895</v>
      </c>
    </row>
    <row r="345" spans="1:16" ht="21" hidden="1" customHeight="1" x14ac:dyDescent="0.25">
      <c r="A345" s="96">
        <v>44773</v>
      </c>
      <c r="B345" s="97" t="s">
        <v>16</v>
      </c>
      <c r="C345" s="97" t="s">
        <v>2019</v>
      </c>
      <c r="D345" s="97" t="s">
        <v>479</v>
      </c>
      <c r="E345" s="97" t="s">
        <v>480</v>
      </c>
      <c r="F345" s="97" t="s">
        <v>2839</v>
      </c>
      <c r="G345" s="97" t="s">
        <v>2894</v>
      </c>
      <c r="H345" s="104" t="s">
        <v>2820</v>
      </c>
      <c r="I345" s="97" t="s">
        <v>2821</v>
      </c>
      <c r="J345" s="99">
        <v>49292152.609999999</v>
      </c>
      <c r="K345" s="99">
        <v>52103000</v>
      </c>
      <c r="L345" s="99">
        <v>43419166.666666664</v>
      </c>
      <c r="M345" s="99">
        <v>43586366.230000004</v>
      </c>
      <c r="N345" s="99">
        <v>167199.56333333332</v>
      </c>
      <c r="O345" s="99">
        <v>0.38508238681074025</v>
      </c>
      <c r="P345" s="97" t="s">
        <v>2896</v>
      </c>
    </row>
    <row r="346" spans="1:16" ht="21" hidden="1" customHeight="1" x14ac:dyDescent="0.25">
      <c r="A346" s="96">
        <v>44773</v>
      </c>
      <c r="B346" s="97" t="s">
        <v>16</v>
      </c>
      <c r="C346" s="97" t="s">
        <v>2019</v>
      </c>
      <c r="D346" s="97" t="s">
        <v>479</v>
      </c>
      <c r="E346" s="97" t="s">
        <v>480</v>
      </c>
      <c r="F346" s="97" t="s">
        <v>2839</v>
      </c>
      <c r="G346" s="97" t="s">
        <v>2894</v>
      </c>
      <c r="H346" s="104" t="s">
        <v>2822</v>
      </c>
      <c r="I346" s="97" t="s">
        <v>2846</v>
      </c>
      <c r="J346" s="99">
        <v>11202245.77</v>
      </c>
      <c r="K346" s="99">
        <v>11427515.689999999</v>
      </c>
      <c r="L346" s="99">
        <v>9522929.7416666672</v>
      </c>
      <c r="M346" s="99">
        <v>9661019.1400000006</v>
      </c>
      <c r="N346" s="99">
        <v>138089.39833333335</v>
      </c>
      <c r="O346" s="99">
        <v>1.4500726360411589</v>
      </c>
      <c r="P346" s="97" t="s">
        <v>2896</v>
      </c>
    </row>
    <row r="347" spans="1:16" ht="21" hidden="1" customHeight="1" x14ac:dyDescent="0.25">
      <c r="A347" s="96">
        <v>44773</v>
      </c>
      <c r="B347" s="97" t="s">
        <v>16</v>
      </c>
      <c r="C347" s="97" t="s">
        <v>2019</v>
      </c>
      <c r="D347" s="97" t="s">
        <v>479</v>
      </c>
      <c r="E347" s="97" t="s">
        <v>480</v>
      </c>
      <c r="F347" s="97" t="s">
        <v>2839</v>
      </c>
      <c r="G347" s="97" t="s">
        <v>2894</v>
      </c>
      <c r="H347" s="104" t="s">
        <v>2823</v>
      </c>
      <c r="I347" s="97" t="s">
        <v>2824</v>
      </c>
      <c r="J347" s="99">
        <v>22738428.329999998</v>
      </c>
      <c r="K347" s="99">
        <v>25225366.289999999</v>
      </c>
      <c r="L347" s="99">
        <v>21021138.574999999</v>
      </c>
      <c r="M347" s="99">
        <v>20523831.77</v>
      </c>
      <c r="N347" s="99">
        <v>-497306.80499999999</v>
      </c>
      <c r="O347" s="99">
        <v>-2.3657462854625608</v>
      </c>
      <c r="P347" s="97" t="s">
        <v>2895</v>
      </c>
    </row>
    <row r="348" spans="1:16" ht="21" hidden="1" customHeight="1" x14ac:dyDescent="0.25">
      <c r="A348" s="96">
        <v>44773</v>
      </c>
      <c r="B348" s="97" t="s">
        <v>16</v>
      </c>
      <c r="C348" s="97" t="s">
        <v>2019</v>
      </c>
      <c r="D348" s="97" t="s">
        <v>479</v>
      </c>
      <c r="E348" s="97" t="s">
        <v>480</v>
      </c>
      <c r="F348" s="97" t="s">
        <v>2839</v>
      </c>
      <c r="G348" s="97" t="s">
        <v>2894</v>
      </c>
      <c r="H348" s="104" t="s">
        <v>2825</v>
      </c>
      <c r="I348" s="97" t="s">
        <v>2826</v>
      </c>
      <c r="J348" s="99">
        <v>2848937.09</v>
      </c>
      <c r="K348" s="99">
        <v>23376161.489999998</v>
      </c>
      <c r="L348" s="99">
        <v>19480134.574999999</v>
      </c>
      <c r="M348" s="99">
        <v>16589758.050000001</v>
      </c>
      <c r="N348" s="99">
        <v>-2890376.5249999999</v>
      </c>
      <c r="O348" s="99">
        <v>-14.837559329335381</v>
      </c>
      <c r="P348" s="97" t="s">
        <v>2895</v>
      </c>
    </row>
    <row r="349" spans="1:16" ht="21" hidden="1" customHeight="1" x14ac:dyDescent="0.25">
      <c r="A349" s="96">
        <v>44773</v>
      </c>
      <c r="B349" s="97" t="s">
        <v>16</v>
      </c>
      <c r="C349" s="97" t="s">
        <v>2019</v>
      </c>
      <c r="D349" s="97" t="s">
        <v>479</v>
      </c>
      <c r="E349" s="97" t="s">
        <v>480</v>
      </c>
      <c r="F349" s="97" t="s">
        <v>2839</v>
      </c>
      <c r="G349" s="97" t="s">
        <v>2894</v>
      </c>
      <c r="H349" s="104" t="s">
        <v>2827</v>
      </c>
      <c r="I349" s="97" t="s">
        <v>2828</v>
      </c>
      <c r="J349" s="99">
        <v>7206927.9199999999</v>
      </c>
      <c r="K349" s="99">
        <v>16062404.210000001</v>
      </c>
      <c r="L349" s="99">
        <v>13385336.841666667</v>
      </c>
      <c r="M349" s="99">
        <v>13386334.639999999</v>
      </c>
      <c r="N349" s="99">
        <v>997.79833333333329</v>
      </c>
      <c r="O349" s="99">
        <v>7.4544133265838164E-3</v>
      </c>
      <c r="P349" s="97" t="s">
        <v>2896</v>
      </c>
    </row>
    <row r="350" spans="1:16" ht="21" hidden="1" customHeight="1" x14ac:dyDescent="0.25">
      <c r="A350" s="96">
        <v>44773</v>
      </c>
      <c r="B350" s="97" t="s">
        <v>16</v>
      </c>
      <c r="C350" s="97" t="s">
        <v>2019</v>
      </c>
      <c r="D350" s="97" t="s">
        <v>479</v>
      </c>
      <c r="E350" s="97" t="s">
        <v>480</v>
      </c>
      <c r="F350" s="97" t="s">
        <v>2839</v>
      </c>
      <c r="G350" s="97" t="s">
        <v>2894</v>
      </c>
      <c r="H350" s="104" t="s">
        <v>2829</v>
      </c>
      <c r="I350" s="97" t="s">
        <v>2830</v>
      </c>
      <c r="J350" s="99">
        <v>4168145.34</v>
      </c>
      <c r="K350" s="99">
        <v>4423433.5599999996</v>
      </c>
      <c r="L350" s="99">
        <v>3686194.6333333333</v>
      </c>
      <c r="M350" s="99">
        <v>3980393.67</v>
      </c>
      <c r="N350" s="99">
        <v>294199.03666666668</v>
      </c>
      <c r="O350" s="99">
        <v>7.9811042533212593</v>
      </c>
      <c r="P350" s="97" t="s">
        <v>2896</v>
      </c>
    </row>
    <row r="351" spans="1:16" ht="21" hidden="1" customHeight="1" x14ac:dyDescent="0.25">
      <c r="A351" s="96">
        <v>44773</v>
      </c>
      <c r="B351" s="97" t="s">
        <v>16</v>
      </c>
      <c r="C351" s="97" t="s">
        <v>2019</v>
      </c>
      <c r="D351" s="97" t="s">
        <v>479</v>
      </c>
      <c r="E351" s="97" t="s">
        <v>480</v>
      </c>
      <c r="F351" s="97" t="s">
        <v>2839</v>
      </c>
      <c r="G351" s="97" t="s">
        <v>2894</v>
      </c>
      <c r="H351" s="104" t="s">
        <v>2831</v>
      </c>
      <c r="I351" s="97" t="s">
        <v>2832</v>
      </c>
      <c r="J351" s="99">
        <v>6137860.5999999996</v>
      </c>
      <c r="K351" s="99">
        <v>5119919.26</v>
      </c>
      <c r="L351" s="99">
        <v>4266599.3833333338</v>
      </c>
      <c r="M351" s="99">
        <v>4511806.42</v>
      </c>
      <c r="N351" s="99">
        <v>245207.03666666665</v>
      </c>
      <c r="O351" s="99">
        <v>5.7471305514298292</v>
      </c>
      <c r="P351" s="97" t="s">
        <v>2896</v>
      </c>
    </row>
    <row r="352" spans="1:16" ht="21" hidden="1" customHeight="1" x14ac:dyDescent="0.25">
      <c r="A352" s="96">
        <v>44773</v>
      </c>
      <c r="B352" s="97" t="s">
        <v>16</v>
      </c>
      <c r="C352" s="97" t="s">
        <v>2019</v>
      </c>
      <c r="D352" s="97" t="s">
        <v>479</v>
      </c>
      <c r="E352" s="97" t="s">
        <v>480</v>
      </c>
      <c r="F352" s="97" t="s">
        <v>2839</v>
      </c>
      <c r="G352" s="97" t="s">
        <v>2894</v>
      </c>
      <c r="H352" s="104" t="s">
        <v>2833</v>
      </c>
      <c r="I352" s="97" t="s">
        <v>2834</v>
      </c>
      <c r="J352" s="99">
        <v>10390511.92</v>
      </c>
      <c r="K352" s="99">
        <v>14635210.970000001</v>
      </c>
      <c r="L352" s="99">
        <v>12196009.141666668</v>
      </c>
      <c r="M352" s="99">
        <v>12421799.359999998</v>
      </c>
      <c r="N352" s="99">
        <v>225790.21833333332</v>
      </c>
      <c r="O352" s="99">
        <v>1.8513451056865771</v>
      </c>
      <c r="P352" s="97" t="s">
        <v>2896</v>
      </c>
    </row>
    <row r="353" spans="1:16" ht="21" hidden="1" customHeight="1" x14ac:dyDescent="0.25">
      <c r="A353" s="96">
        <v>44773</v>
      </c>
      <c r="B353" s="97" t="s">
        <v>16</v>
      </c>
      <c r="C353" s="97" t="s">
        <v>2019</v>
      </c>
      <c r="D353" s="97" t="s">
        <v>479</v>
      </c>
      <c r="E353" s="97" t="s">
        <v>480</v>
      </c>
      <c r="F353" s="97" t="s">
        <v>2839</v>
      </c>
      <c r="G353" s="97" t="s">
        <v>2894</v>
      </c>
      <c r="H353" s="104" t="s">
        <v>2835</v>
      </c>
      <c r="I353" s="97" t="s">
        <v>2836</v>
      </c>
      <c r="J353" s="99">
        <v>185345.73</v>
      </c>
      <c r="K353" s="99">
        <v>336321.36</v>
      </c>
      <c r="L353" s="99">
        <v>280267.8</v>
      </c>
      <c r="M353" s="99">
        <v>182201.95</v>
      </c>
      <c r="N353" s="99">
        <v>-98065.85</v>
      </c>
      <c r="O353" s="99">
        <v>-34.990052371339125</v>
      </c>
      <c r="P353" s="97" t="s">
        <v>2895</v>
      </c>
    </row>
    <row r="354" spans="1:16" ht="21" hidden="1" customHeight="1" x14ac:dyDescent="0.25">
      <c r="A354" s="96">
        <v>44773</v>
      </c>
      <c r="B354" s="97" t="s">
        <v>16</v>
      </c>
      <c r="C354" s="97" t="s">
        <v>2019</v>
      </c>
      <c r="D354" s="97" t="s">
        <v>479</v>
      </c>
      <c r="E354" s="97" t="s">
        <v>480</v>
      </c>
      <c r="F354" s="97" t="s">
        <v>2839</v>
      </c>
      <c r="G354" s="97" t="s">
        <v>2894</v>
      </c>
      <c r="H354" s="104" t="s">
        <v>2837</v>
      </c>
      <c r="I354" s="97" t="s">
        <v>2838</v>
      </c>
      <c r="J354" s="99">
        <v>14767659.640000001</v>
      </c>
      <c r="K354" s="99">
        <v>14572638.869999999</v>
      </c>
      <c r="L354" s="99">
        <v>12143865.725</v>
      </c>
      <c r="M354" s="99">
        <v>9655975</v>
      </c>
      <c r="N354" s="99">
        <v>-2487890.7250000001</v>
      </c>
      <c r="O354" s="99">
        <v>-20.486810224509458</v>
      </c>
      <c r="P354" s="97" t="s">
        <v>2895</v>
      </c>
    </row>
    <row r="355" spans="1:16" ht="21" hidden="1" customHeight="1" x14ac:dyDescent="0.25">
      <c r="A355" s="96">
        <v>44773</v>
      </c>
      <c r="B355" s="97" t="s">
        <v>16</v>
      </c>
      <c r="C355" s="97" t="s">
        <v>2019</v>
      </c>
      <c r="D355" s="97" t="s">
        <v>479</v>
      </c>
      <c r="E355" s="97" t="s">
        <v>480</v>
      </c>
      <c r="F355" s="97" t="s">
        <v>2839</v>
      </c>
      <c r="G355" s="97" t="s">
        <v>2894</v>
      </c>
      <c r="H355" s="104" t="s">
        <v>2872</v>
      </c>
      <c r="I355" s="97" t="s">
        <v>2873</v>
      </c>
      <c r="J355" s="99">
        <v>0</v>
      </c>
      <c r="K355" s="99">
        <v>0</v>
      </c>
      <c r="L355" s="99">
        <v>0</v>
      </c>
      <c r="M355" s="99">
        <v>0</v>
      </c>
      <c r="N355" s="99">
        <v>0</v>
      </c>
      <c r="O355" s="100"/>
      <c r="P355" s="97" t="s">
        <v>2896</v>
      </c>
    </row>
    <row r="356" spans="1:16" ht="21" hidden="1" customHeight="1" x14ac:dyDescent="0.25">
      <c r="A356" s="96">
        <v>44773</v>
      </c>
      <c r="B356" s="97" t="s">
        <v>16</v>
      </c>
      <c r="C356" s="97" t="s">
        <v>2019</v>
      </c>
      <c r="D356" s="97" t="s">
        <v>479</v>
      </c>
      <c r="E356" s="97" t="s">
        <v>480</v>
      </c>
      <c r="F356" s="97" t="s">
        <v>2897</v>
      </c>
      <c r="G356" s="97" t="s">
        <v>1944</v>
      </c>
      <c r="H356" s="105" t="s">
        <v>2852</v>
      </c>
      <c r="I356" s="97" t="s">
        <v>2898</v>
      </c>
      <c r="J356" s="99">
        <v>95401788.780000001</v>
      </c>
      <c r="K356" s="99">
        <v>95401788.780000001</v>
      </c>
      <c r="L356" s="99">
        <v>79501490.650000006</v>
      </c>
      <c r="M356" s="99">
        <v>182141870.87999997</v>
      </c>
      <c r="N356" s="99">
        <v>102640380.23</v>
      </c>
      <c r="O356" s="99">
        <v>129.10497575682876</v>
      </c>
      <c r="P356" s="97" t="s">
        <v>2895</v>
      </c>
    </row>
    <row r="357" spans="1:16" ht="21" hidden="1" customHeight="1" x14ac:dyDescent="0.25">
      <c r="A357" s="96">
        <v>44773</v>
      </c>
      <c r="B357" s="97" t="s">
        <v>16</v>
      </c>
      <c r="C357" s="97" t="s">
        <v>2019</v>
      </c>
      <c r="D357" s="97" t="s">
        <v>479</v>
      </c>
      <c r="E357" s="97" t="s">
        <v>480</v>
      </c>
      <c r="F357" s="97" t="s">
        <v>2899</v>
      </c>
      <c r="G357" s="97" t="s">
        <v>1944</v>
      </c>
      <c r="H357" s="105" t="s">
        <v>2853</v>
      </c>
      <c r="I357" s="97" t="s">
        <v>2900</v>
      </c>
      <c r="J357" s="99">
        <v>84412606.25</v>
      </c>
      <c r="K357" s="99">
        <v>84412606.25</v>
      </c>
      <c r="L357" s="99">
        <v>70343838.541666672</v>
      </c>
      <c r="M357" s="99">
        <v>161663303.41999999</v>
      </c>
      <c r="N357" s="99">
        <v>91319464.87833333</v>
      </c>
      <c r="O357" s="99">
        <v>129.81871159084133</v>
      </c>
      <c r="P357" s="97" t="s">
        <v>2895</v>
      </c>
    </row>
    <row r="358" spans="1:16" ht="21" hidden="1" customHeight="1" x14ac:dyDescent="0.25">
      <c r="A358" s="96">
        <v>44773</v>
      </c>
      <c r="B358" s="97" t="s">
        <v>16</v>
      </c>
      <c r="C358" s="97" t="s">
        <v>2019</v>
      </c>
      <c r="D358" s="97" t="s">
        <v>479</v>
      </c>
      <c r="E358" s="97" t="s">
        <v>480</v>
      </c>
      <c r="F358" s="97" t="s">
        <v>2899</v>
      </c>
      <c r="G358" s="97" t="s">
        <v>1944</v>
      </c>
      <c r="H358" s="105" t="s">
        <v>2854</v>
      </c>
      <c r="I358" s="97" t="s">
        <v>2901</v>
      </c>
      <c r="J358" s="99">
        <v>25788134.329999998</v>
      </c>
      <c r="K358" s="99">
        <v>-25788134.329999998</v>
      </c>
      <c r="L358" s="99">
        <v>-21490111.941666666</v>
      </c>
      <c r="M358" s="99">
        <v>-24330464.420000006</v>
      </c>
      <c r="N358" s="99">
        <v>-2840352.478333333</v>
      </c>
      <c r="O358" s="99">
        <v>13.21702039544169</v>
      </c>
      <c r="P358" s="97" t="s">
        <v>2895</v>
      </c>
    </row>
    <row r="359" spans="1:16" ht="21" hidden="1" customHeight="1" x14ac:dyDescent="0.25">
      <c r="A359" s="96">
        <v>44773</v>
      </c>
      <c r="B359" s="97" t="s">
        <v>16</v>
      </c>
      <c r="C359" s="97" t="s">
        <v>2019</v>
      </c>
      <c r="D359" s="97" t="s">
        <v>481</v>
      </c>
      <c r="E359" s="97" t="s">
        <v>482</v>
      </c>
      <c r="F359" s="97" t="s">
        <v>2811</v>
      </c>
      <c r="G359" s="97" t="s">
        <v>2894</v>
      </c>
      <c r="H359" s="105" t="s">
        <v>2790</v>
      </c>
      <c r="I359" s="97" t="s">
        <v>2791</v>
      </c>
      <c r="J359" s="99">
        <v>20510677.93</v>
      </c>
      <c r="K359" s="99">
        <v>19000000</v>
      </c>
      <c r="L359" s="99">
        <v>15833333.333333334</v>
      </c>
      <c r="M359" s="99">
        <v>13912401.239999998</v>
      </c>
      <c r="N359" s="99">
        <v>-1920932.0933333333</v>
      </c>
      <c r="O359" s="99">
        <v>-12.132202694736842</v>
      </c>
      <c r="P359" s="97" t="s">
        <v>2896</v>
      </c>
    </row>
    <row r="360" spans="1:16" ht="21" hidden="1" customHeight="1" x14ac:dyDescent="0.25">
      <c r="A360" s="96">
        <v>44773</v>
      </c>
      <c r="B360" s="97" t="s">
        <v>16</v>
      </c>
      <c r="C360" s="97" t="s">
        <v>2019</v>
      </c>
      <c r="D360" s="97" t="s">
        <v>481</v>
      </c>
      <c r="E360" s="97" t="s">
        <v>482</v>
      </c>
      <c r="F360" s="97" t="s">
        <v>2811</v>
      </c>
      <c r="G360" s="97" t="s">
        <v>2894</v>
      </c>
      <c r="H360" s="105" t="s">
        <v>2792</v>
      </c>
      <c r="I360" s="97" t="s">
        <v>2793</v>
      </c>
      <c r="J360" s="99">
        <v>32200</v>
      </c>
      <c r="K360" s="99">
        <v>20000</v>
      </c>
      <c r="L360" s="99">
        <v>16666.666666666668</v>
      </c>
      <c r="M360" s="99">
        <v>16450</v>
      </c>
      <c r="N360" s="99">
        <v>-216.66666666666666</v>
      </c>
      <c r="O360" s="99">
        <v>-1.3</v>
      </c>
      <c r="P360" s="97" t="s">
        <v>2896</v>
      </c>
    </row>
    <row r="361" spans="1:16" ht="21" hidden="1" customHeight="1" x14ac:dyDescent="0.25">
      <c r="A361" s="96">
        <v>44773</v>
      </c>
      <c r="B361" s="97" t="s">
        <v>16</v>
      </c>
      <c r="C361" s="97" t="s">
        <v>2019</v>
      </c>
      <c r="D361" s="97" t="s">
        <v>481</v>
      </c>
      <c r="E361" s="97" t="s">
        <v>482</v>
      </c>
      <c r="F361" s="97" t="s">
        <v>2811</v>
      </c>
      <c r="G361" s="97" t="s">
        <v>2894</v>
      </c>
      <c r="H361" s="105" t="s">
        <v>2794</v>
      </c>
      <c r="I361" s="97" t="s">
        <v>2795</v>
      </c>
      <c r="J361" s="99">
        <v>0</v>
      </c>
      <c r="K361" s="99">
        <v>0</v>
      </c>
      <c r="L361" s="99">
        <v>0</v>
      </c>
      <c r="M361" s="99">
        <v>0</v>
      </c>
      <c r="N361" s="99">
        <v>0</v>
      </c>
      <c r="O361" s="100"/>
      <c r="P361" s="97" t="s">
        <v>2895</v>
      </c>
    </row>
    <row r="362" spans="1:16" ht="21" hidden="1" customHeight="1" x14ac:dyDescent="0.25">
      <c r="A362" s="96">
        <v>44773</v>
      </c>
      <c r="B362" s="97" t="s">
        <v>16</v>
      </c>
      <c r="C362" s="97" t="s">
        <v>2019</v>
      </c>
      <c r="D362" s="97" t="s">
        <v>481</v>
      </c>
      <c r="E362" s="97" t="s">
        <v>482</v>
      </c>
      <c r="F362" s="97" t="s">
        <v>2811</v>
      </c>
      <c r="G362" s="97" t="s">
        <v>2894</v>
      </c>
      <c r="H362" s="105" t="s">
        <v>2865</v>
      </c>
      <c r="I362" s="97" t="s">
        <v>2796</v>
      </c>
      <c r="J362" s="99">
        <v>154476.64000000001</v>
      </c>
      <c r="K362" s="99">
        <v>160000</v>
      </c>
      <c r="L362" s="99">
        <v>133333.33333333334</v>
      </c>
      <c r="M362" s="99">
        <v>165265</v>
      </c>
      <c r="N362" s="99">
        <v>31931.666666666672</v>
      </c>
      <c r="O362" s="99">
        <v>23.94875</v>
      </c>
      <c r="P362" s="97" t="s">
        <v>2895</v>
      </c>
    </row>
    <row r="363" spans="1:16" ht="21" hidden="1" customHeight="1" x14ac:dyDescent="0.25">
      <c r="A363" s="96">
        <v>44773</v>
      </c>
      <c r="B363" s="97" t="s">
        <v>16</v>
      </c>
      <c r="C363" s="97" t="s">
        <v>2019</v>
      </c>
      <c r="D363" s="97" t="s">
        <v>481</v>
      </c>
      <c r="E363" s="97" t="s">
        <v>482</v>
      </c>
      <c r="F363" s="97" t="s">
        <v>2811</v>
      </c>
      <c r="G363" s="97" t="s">
        <v>2894</v>
      </c>
      <c r="H363" s="105" t="s">
        <v>2797</v>
      </c>
      <c r="I363" s="97" t="s">
        <v>2798</v>
      </c>
      <c r="J363" s="99">
        <v>1304596.98</v>
      </c>
      <c r="K363" s="99">
        <v>1400000</v>
      </c>
      <c r="L363" s="99">
        <v>1166666.6666666665</v>
      </c>
      <c r="M363" s="99">
        <v>1602639.47</v>
      </c>
      <c r="N363" s="99">
        <v>435972.80333333334</v>
      </c>
      <c r="O363" s="99">
        <v>37.369097428571429</v>
      </c>
      <c r="P363" s="97" t="s">
        <v>2895</v>
      </c>
    </row>
    <row r="364" spans="1:16" ht="21" hidden="1" customHeight="1" x14ac:dyDescent="0.25">
      <c r="A364" s="96">
        <v>44773</v>
      </c>
      <c r="B364" s="97" t="s">
        <v>16</v>
      </c>
      <c r="C364" s="97" t="s">
        <v>2019</v>
      </c>
      <c r="D364" s="97" t="s">
        <v>481</v>
      </c>
      <c r="E364" s="97" t="s">
        <v>482</v>
      </c>
      <c r="F364" s="97" t="s">
        <v>2811</v>
      </c>
      <c r="G364" s="97" t="s">
        <v>2894</v>
      </c>
      <c r="H364" s="105" t="s">
        <v>2799</v>
      </c>
      <c r="I364" s="97" t="s">
        <v>2800</v>
      </c>
      <c r="J364" s="99">
        <v>500339.06</v>
      </c>
      <c r="K364" s="99">
        <v>1200000</v>
      </c>
      <c r="L364" s="99">
        <v>1000000</v>
      </c>
      <c r="M364" s="99">
        <v>1879841.73</v>
      </c>
      <c r="N364" s="99">
        <v>879841.73</v>
      </c>
      <c r="O364" s="99">
        <v>87.984172999999998</v>
      </c>
      <c r="P364" s="97" t="s">
        <v>2895</v>
      </c>
    </row>
    <row r="365" spans="1:16" ht="21" hidden="1" customHeight="1" x14ac:dyDescent="0.25">
      <c r="A365" s="96">
        <v>44773</v>
      </c>
      <c r="B365" s="97" t="s">
        <v>16</v>
      </c>
      <c r="C365" s="97" t="s">
        <v>2019</v>
      </c>
      <c r="D365" s="97" t="s">
        <v>481</v>
      </c>
      <c r="E365" s="97" t="s">
        <v>482</v>
      </c>
      <c r="F365" s="97" t="s">
        <v>2811</v>
      </c>
      <c r="G365" s="97" t="s">
        <v>2894</v>
      </c>
      <c r="H365" s="105" t="s">
        <v>2801</v>
      </c>
      <c r="I365" s="97" t="s">
        <v>2802</v>
      </c>
      <c r="J365" s="99">
        <v>0</v>
      </c>
      <c r="K365" s="99">
        <v>0</v>
      </c>
      <c r="L365" s="99">
        <v>0</v>
      </c>
      <c r="M365" s="99">
        <v>0</v>
      </c>
      <c r="N365" s="99">
        <v>0</v>
      </c>
      <c r="O365" s="100"/>
      <c r="P365" s="97" t="s">
        <v>2895</v>
      </c>
    </row>
    <row r="366" spans="1:16" ht="21" hidden="1" customHeight="1" x14ac:dyDescent="0.25">
      <c r="A366" s="96">
        <v>44773</v>
      </c>
      <c r="B366" s="97" t="s">
        <v>16</v>
      </c>
      <c r="C366" s="97" t="s">
        <v>2019</v>
      </c>
      <c r="D366" s="97" t="s">
        <v>481</v>
      </c>
      <c r="E366" s="97" t="s">
        <v>482</v>
      </c>
      <c r="F366" s="97" t="s">
        <v>2811</v>
      </c>
      <c r="G366" s="97" t="s">
        <v>2894</v>
      </c>
      <c r="H366" s="105" t="s">
        <v>2803</v>
      </c>
      <c r="I366" s="97" t="s">
        <v>2804</v>
      </c>
      <c r="J366" s="99">
        <v>1284340.6599999999</v>
      </c>
      <c r="K366" s="99">
        <v>10000000</v>
      </c>
      <c r="L366" s="99">
        <v>8333333.333333333</v>
      </c>
      <c r="M366" s="99">
        <v>13917164.93</v>
      </c>
      <c r="N366" s="99">
        <v>5583831.5966666667</v>
      </c>
      <c r="O366" s="99">
        <v>67.00597916000001</v>
      </c>
      <c r="P366" s="97" t="s">
        <v>2895</v>
      </c>
    </row>
    <row r="367" spans="1:16" ht="21" hidden="1" customHeight="1" x14ac:dyDescent="0.25">
      <c r="A367" s="96">
        <v>44773</v>
      </c>
      <c r="B367" s="97" t="s">
        <v>16</v>
      </c>
      <c r="C367" s="97" t="s">
        <v>2019</v>
      </c>
      <c r="D367" s="97" t="s">
        <v>481</v>
      </c>
      <c r="E367" s="97" t="s">
        <v>482</v>
      </c>
      <c r="F367" s="97" t="s">
        <v>2811</v>
      </c>
      <c r="G367" s="97" t="s">
        <v>2894</v>
      </c>
      <c r="H367" s="105" t="s">
        <v>2805</v>
      </c>
      <c r="I367" s="97" t="s">
        <v>2806</v>
      </c>
      <c r="J367" s="99">
        <v>22038087.539999999</v>
      </c>
      <c r="K367" s="99">
        <v>21400000</v>
      </c>
      <c r="L367" s="99">
        <v>17833333.333333332</v>
      </c>
      <c r="M367" s="99">
        <v>17411434.760000002</v>
      </c>
      <c r="N367" s="99">
        <v>-421898.5733333333</v>
      </c>
      <c r="O367" s="99">
        <v>-2.3657863925233649</v>
      </c>
      <c r="P367" s="97" t="s">
        <v>2896</v>
      </c>
    </row>
    <row r="368" spans="1:16" ht="21" hidden="1" customHeight="1" x14ac:dyDescent="0.25">
      <c r="A368" s="96">
        <v>44773</v>
      </c>
      <c r="B368" s="97" t="s">
        <v>16</v>
      </c>
      <c r="C368" s="97" t="s">
        <v>2019</v>
      </c>
      <c r="D368" s="97" t="s">
        <v>481</v>
      </c>
      <c r="E368" s="97" t="s">
        <v>482</v>
      </c>
      <c r="F368" s="97" t="s">
        <v>2811</v>
      </c>
      <c r="G368" s="97" t="s">
        <v>2894</v>
      </c>
      <c r="H368" s="105" t="s">
        <v>2807</v>
      </c>
      <c r="I368" s="97" t="s">
        <v>2808</v>
      </c>
      <c r="J368" s="99">
        <v>3017803.68</v>
      </c>
      <c r="K368" s="99">
        <v>8000000</v>
      </c>
      <c r="L368" s="99">
        <v>6666666.666666667</v>
      </c>
      <c r="M368" s="99">
        <v>6732659.4399999995</v>
      </c>
      <c r="N368" s="99">
        <v>65992.773333333331</v>
      </c>
      <c r="O368" s="99">
        <v>0.98989159999999998</v>
      </c>
      <c r="P368" s="97" t="s">
        <v>2895</v>
      </c>
    </row>
    <row r="369" spans="1:16" ht="21" hidden="1" customHeight="1" x14ac:dyDescent="0.25">
      <c r="A369" s="96">
        <v>44773</v>
      </c>
      <c r="B369" s="97" t="s">
        <v>16</v>
      </c>
      <c r="C369" s="97" t="s">
        <v>2019</v>
      </c>
      <c r="D369" s="97" t="s">
        <v>481</v>
      </c>
      <c r="E369" s="97" t="s">
        <v>482</v>
      </c>
      <c r="F369" s="97" t="s">
        <v>2811</v>
      </c>
      <c r="G369" s="97" t="s">
        <v>2894</v>
      </c>
      <c r="H369" s="105" t="s">
        <v>2870</v>
      </c>
      <c r="I369" s="97" t="s">
        <v>2871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100"/>
      <c r="P369" s="97" t="s">
        <v>2895</v>
      </c>
    </row>
    <row r="370" spans="1:16" ht="21" hidden="1" customHeight="1" x14ac:dyDescent="0.25">
      <c r="A370" s="96">
        <v>44773</v>
      </c>
      <c r="B370" s="97" t="s">
        <v>16</v>
      </c>
      <c r="C370" s="97" t="s">
        <v>2019</v>
      </c>
      <c r="D370" s="97" t="s">
        <v>481</v>
      </c>
      <c r="E370" s="97" t="s">
        <v>482</v>
      </c>
      <c r="F370" s="97" t="s">
        <v>2811</v>
      </c>
      <c r="G370" s="97" t="s">
        <v>2894</v>
      </c>
      <c r="H370" s="105" t="s">
        <v>2809</v>
      </c>
      <c r="I370" s="97" t="s">
        <v>2810</v>
      </c>
      <c r="J370" s="99">
        <v>1131718.3999999999</v>
      </c>
      <c r="K370" s="99">
        <v>1513041.97</v>
      </c>
      <c r="L370" s="99">
        <v>1260868.3083333333</v>
      </c>
      <c r="M370" s="99">
        <v>1513041.97</v>
      </c>
      <c r="N370" s="99">
        <v>252173.66166666665</v>
      </c>
      <c r="O370" s="99">
        <v>20</v>
      </c>
      <c r="P370" s="97" t="s">
        <v>2895</v>
      </c>
    </row>
    <row r="371" spans="1:16" ht="21" hidden="1" customHeight="1" x14ac:dyDescent="0.25">
      <c r="A371" s="96">
        <v>44773</v>
      </c>
      <c r="B371" s="97" t="s">
        <v>16</v>
      </c>
      <c r="C371" s="97" t="s">
        <v>2019</v>
      </c>
      <c r="D371" s="97" t="s">
        <v>481</v>
      </c>
      <c r="E371" s="97" t="s">
        <v>482</v>
      </c>
      <c r="F371" s="97" t="s">
        <v>2839</v>
      </c>
      <c r="G371" s="97" t="s">
        <v>2894</v>
      </c>
      <c r="H371" s="104" t="s">
        <v>2812</v>
      </c>
      <c r="I371" s="97" t="s">
        <v>2813</v>
      </c>
      <c r="J371" s="99">
        <v>2323497.16</v>
      </c>
      <c r="K371" s="99">
        <v>2400000</v>
      </c>
      <c r="L371" s="99">
        <v>2000000</v>
      </c>
      <c r="M371" s="99">
        <v>1779722.56</v>
      </c>
      <c r="N371" s="99">
        <v>-220277.44</v>
      </c>
      <c r="O371" s="99">
        <v>-11.013871999999999</v>
      </c>
      <c r="P371" s="97" t="s">
        <v>2895</v>
      </c>
    </row>
    <row r="372" spans="1:16" ht="21" hidden="1" customHeight="1" x14ac:dyDescent="0.25">
      <c r="A372" s="96">
        <v>44773</v>
      </c>
      <c r="B372" s="97" t="s">
        <v>16</v>
      </c>
      <c r="C372" s="97" t="s">
        <v>2019</v>
      </c>
      <c r="D372" s="97" t="s">
        <v>481</v>
      </c>
      <c r="E372" s="97" t="s">
        <v>482</v>
      </c>
      <c r="F372" s="97" t="s">
        <v>2839</v>
      </c>
      <c r="G372" s="97" t="s">
        <v>2894</v>
      </c>
      <c r="H372" s="104" t="s">
        <v>2814</v>
      </c>
      <c r="I372" s="97" t="s">
        <v>2815</v>
      </c>
      <c r="J372" s="99">
        <v>495469.73</v>
      </c>
      <c r="K372" s="99">
        <v>700000</v>
      </c>
      <c r="L372" s="99">
        <v>583333.33333333337</v>
      </c>
      <c r="M372" s="99">
        <v>415005.3</v>
      </c>
      <c r="N372" s="99">
        <v>-168328.03333333335</v>
      </c>
      <c r="O372" s="99">
        <v>-28.856234285714283</v>
      </c>
      <c r="P372" s="97" t="s">
        <v>2895</v>
      </c>
    </row>
    <row r="373" spans="1:16" ht="21" hidden="1" customHeight="1" x14ac:dyDescent="0.25">
      <c r="A373" s="96">
        <v>44773</v>
      </c>
      <c r="B373" s="97" t="s">
        <v>16</v>
      </c>
      <c r="C373" s="97" t="s">
        <v>2019</v>
      </c>
      <c r="D373" s="97" t="s">
        <v>481</v>
      </c>
      <c r="E373" s="97" t="s">
        <v>482</v>
      </c>
      <c r="F373" s="97" t="s">
        <v>2839</v>
      </c>
      <c r="G373" s="97" t="s">
        <v>2894</v>
      </c>
      <c r="H373" s="104" t="s">
        <v>2816</v>
      </c>
      <c r="I373" s="97" t="s">
        <v>2817</v>
      </c>
      <c r="J373" s="99">
        <v>66268.28</v>
      </c>
      <c r="K373" s="99">
        <v>200000</v>
      </c>
      <c r="L373" s="99">
        <v>166666.66666666669</v>
      </c>
      <c r="M373" s="99">
        <v>44506.61</v>
      </c>
      <c r="N373" s="99">
        <v>-122160.05666666669</v>
      </c>
      <c r="O373" s="99">
        <v>-73.296034000000006</v>
      </c>
      <c r="P373" s="97" t="s">
        <v>2895</v>
      </c>
    </row>
    <row r="374" spans="1:16" ht="21" hidden="1" customHeight="1" x14ac:dyDescent="0.25">
      <c r="A374" s="96">
        <v>44773</v>
      </c>
      <c r="B374" s="97" t="s">
        <v>16</v>
      </c>
      <c r="C374" s="97" t="s">
        <v>2019</v>
      </c>
      <c r="D374" s="97" t="s">
        <v>481</v>
      </c>
      <c r="E374" s="97" t="s">
        <v>482</v>
      </c>
      <c r="F374" s="97" t="s">
        <v>2839</v>
      </c>
      <c r="G374" s="97" t="s">
        <v>2894</v>
      </c>
      <c r="H374" s="104" t="s">
        <v>2818</v>
      </c>
      <c r="I374" s="97" t="s">
        <v>2819</v>
      </c>
      <c r="J374" s="99">
        <v>461264.13</v>
      </c>
      <c r="K374" s="99">
        <v>1400000</v>
      </c>
      <c r="L374" s="99">
        <v>1166666.6666666665</v>
      </c>
      <c r="M374" s="99">
        <v>1427758.04</v>
      </c>
      <c r="N374" s="99">
        <v>261091.37333333332</v>
      </c>
      <c r="O374" s="99">
        <v>22.379260571428571</v>
      </c>
      <c r="P374" s="97" t="s">
        <v>2896</v>
      </c>
    </row>
    <row r="375" spans="1:16" ht="21" hidden="1" customHeight="1" x14ac:dyDescent="0.25">
      <c r="A375" s="96">
        <v>44773</v>
      </c>
      <c r="B375" s="97" t="s">
        <v>16</v>
      </c>
      <c r="C375" s="97" t="s">
        <v>2019</v>
      </c>
      <c r="D375" s="97" t="s">
        <v>481</v>
      </c>
      <c r="E375" s="97" t="s">
        <v>482</v>
      </c>
      <c r="F375" s="97" t="s">
        <v>2839</v>
      </c>
      <c r="G375" s="97" t="s">
        <v>2894</v>
      </c>
      <c r="H375" s="104" t="s">
        <v>2820</v>
      </c>
      <c r="I375" s="97" t="s">
        <v>2821</v>
      </c>
      <c r="J375" s="99">
        <v>22118595.539999999</v>
      </c>
      <c r="K375" s="99">
        <v>21400000</v>
      </c>
      <c r="L375" s="99">
        <v>17833333.333333332</v>
      </c>
      <c r="M375" s="99">
        <v>17533247.229999997</v>
      </c>
      <c r="N375" s="99">
        <v>-300086.10333333333</v>
      </c>
      <c r="O375" s="99">
        <v>-1.6827258130841123</v>
      </c>
      <c r="P375" s="97" t="s">
        <v>2895</v>
      </c>
    </row>
    <row r="376" spans="1:16" ht="21" hidden="1" customHeight="1" x14ac:dyDescent="0.25">
      <c r="A376" s="96">
        <v>44773</v>
      </c>
      <c r="B376" s="97" t="s">
        <v>16</v>
      </c>
      <c r="C376" s="97" t="s">
        <v>2019</v>
      </c>
      <c r="D376" s="97" t="s">
        <v>481</v>
      </c>
      <c r="E376" s="97" t="s">
        <v>482</v>
      </c>
      <c r="F376" s="97" t="s">
        <v>2839</v>
      </c>
      <c r="G376" s="97" t="s">
        <v>2894</v>
      </c>
      <c r="H376" s="104" t="s">
        <v>2822</v>
      </c>
      <c r="I376" s="97" t="s">
        <v>2846</v>
      </c>
      <c r="J376" s="99">
        <v>2830561.86</v>
      </c>
      <c r="K376" s="99">
        <v>3200000</v>
      </c>
      <c r="L376" s="99">
        <v>2666666.666666667</v>
      </c>
      <c r="M376" s="99">
        <v>2763436.5</v>
      </c>
      <c r="N376" s="99">
        <v>96769.833333333343</v>
      </c>
      <c r="O376" s="99">
        <v>3.6288687500000001</v>
      </c>
      <c r="P376" s="97" t="s">
        <v>2896</v>
      </c>
    </row>
    <row r="377" spans="1:16" ht="21" hidden="1" customHeight="1" x14ac:dyDescent="0.25">
      <c r="A377" s="96">
        <v>44773</v>
      </c>
      <c r="B377" s="97" t="s">
        <v>16</v>
      </c>
      <c r="C377" s="97" t="s">
        <v>2019</v>
      </c>
      <c r="D377" s="97" t="s">
        <v>481</v>
      </c>
      <c r="E377" s="97" t="s">
        <v>482</v>
      </c>
      <c r="F377" s="97" t="s">
        <v>2839</v>
      </c>
      <c r="G377" s="97" t="s">
        <v>2894</v>
      </c>
      <c r="H377" s="104" t="s">
        <v>2823</v>
      </c>
      <c r="I377" s="97" t="s">
        <v>2824</v>
      </c>
      <c r="J377" s="99">
        <v>7179960</v>
      </c>
      <c r="K377" s="99">
        <v>11800000</v>
      </c>
      <c r="L377" s="99">
        <v>9833333.3333333321</v>
      </c>
      <c r="M377" s="99">
        <v>9493405.8900000006</v>
      </c>
      <c r="N377" s="99">
        <v>-339927.4433333333</v>
      </c>
      <c r="O377" s="99">
        <v>-3.4568892542372884</v>
      </c>
      <c r="P377" s="97" t="s">
        <v>2895</v>
      </c>
    </row>
    <row r="378" spans="1:16" ht="21" hidden="1" customHeight="1" x14ac:dyDescent="0.25">
      <c r="A378" s="96">
        <v>44773</v>
      </c>
      <c r="B378" s="97" t="s">
        <v>16</v>
      </c>
      <c r="C378" s="97" t="s">
        <v>2019</v>
      </c>
      <c r="D378" s="97" t="s">
        <v>481</v>
      </c>
      <c r="E378" s="97" t="s">
        <v>482</v>
      </c>
      <c r="F378" s="97" t="s">
        <v>2839</v>
      </c>
      <c r="G378" s="97" t="s">
        <v>2894</v>
      </c>
      <c r="H378" s="104" t="s">
        <v>2825</v>
      </c>
      <c r="I378" s="97" t="s">
        <v>2826</v>
      </c>
      <c r="J378" s="99">
        <v>1332521.97</v>
      </c>
      <c r="K378" s="99">
        <v>2100000</v>
      </c>
      <c r="L378" s="99">
        <v>1750000</v>
      </c>
      <c r="M378" s="99">
        <v>1743797.83</v>
      </c>
      <c r="N378" s="99">
        <v>-6202.17</v>
      </c>
      <c r="O378" s="99">
        <v>-0.35440971428571427</v>
      </c>
      <c r="P378" s="97" t="s">
        <v>2895</v>
      </c>
    </row>
    <row r="379" spans="1:16" ht="21" hidden="1" customHeight="1" x14ac:dyDescent="0.25">
      <c r="A379" s="96">
        <v>44773</v>
      </c>
      <c r="B379" s="97" t="s">
        <v>16</v>
      </c>
      <c r="C379" s="97" t="s">
        <v>2019</v>
      </c>
      <c r="D379" s="97" t="s">
        <v>481</v>
      </c>
      <c r="E379" s="97" t="s">
        <v>482</v>
      </c>
      <c r="F379" s="97" t="s">
        <v>2839</v>
      </c>
      <c r="G379" s="97" t="s">
        <v>2894</v>
      </c>
      <c r="H379" s="104" t="s">
        <v>2827</v>
      </c>
      <c r="I379" s="97" t="s">
        <v>2828</v>
      </c>
      <c r="J379" s="99">
        <v>2280454.77</v>
      </c>
      <c r="K379" s="99">
        <v>3530000</v>
      </c>
      <c r="L379" s="99">
        <v>2941666.666666667</v>
      </c>
      <c r="M379" s="99">
        <v>3458355.3000000003</v>
      </c>
      <c r="N379" s="99">
        <v>516688.63333333336</v>
      </c>
      <c r="O379" s="99">
        <v>17.56448611898017</v>
      </c>
      <c r="P379" s="97" t="s">
        <v>2896</v>
      </c>
    </row>
    <row r="380" spans="1:16" ht="21" hidden="1" customHeight="1" x14ac:dyDescent="0.25">
      <c r="A380" s="96">
        <v>44773</v>
      </c>
      <c r="B380" s="97" t="s">
        <v>16</v>
      </c>
      <c r="C380" s="97" t="s">
        <v>2019</v>
      </c>
      <c r="D380" s="97" t="s">
        <v>481</v>
      </c>
      <c r="E380" s="97" t="s">
        <v>482</v>
      </c>
      <c r="F380" s="97" t="s">
        <v>2839</v>
      </c>
      <c r="G380" s="97" t="s">
        <v>2894</v>
      </c>
      <c r="H380" s="104" t="s">
        <v>2829</v>
      </c>
      <c r="I380" s="97" t="s">
        <v>2830</v>
      </c>
      <c r="J380" s="99">
        <v>1048383.08</v>
      </c>
      <c r="K380" s="99">
        <v>1200000</v>
      </c>
      <c r="L380" s="99">
        <v>1000000</v>
      </c>
      <c r="M380" s="99">
        <v>1015146.28</v>
      </c>
      <c r="N380" s="99">
        <v>15146.28</v>
      </c>
      <c r="O380" s="99">
        <v>1.5146280000000001</v>
      </c>
      <c r="P380" s="97" t="s">
        <v>2896</v>
      </c>
    </row>
    <row r="381" spans="1:16" ht="21" hidden="1" customHeight="1" x14ac:dyDescent="0.25">
      <c r="A381" s="96">
        <v>44773</v>
      </c>
      <c r="B381" s="97" t="s">
        <v>16</v>
      </c>
      <c r="C381" s="97" t="s">
        <v>2019</v>
      </c>
      <c r="D381" s="97" t="s">
        <v>481</v>
      </c>
      <c r="E381" s="97" t="s">
        <v>482</v>
      </c>
      <c r="F381" s="97" t="s">
        <v>2839</v>
      </c>
      <c r="G381" s="97" t="s">
        <v>2894</v>
      </c>
      <c r="H381" s="104" t="s">
        <v>2831</v>
      </c>
      <c r="I381" s="97" t="s">
        <v>2832</v>
      </c>
      <c r="J381" s="99">
        <v>795202.17</v>
      </c>
      <c r="K381" s="99">
        <v>1406000</v>
      </c>
      <c r="L381" s="99">
        <v>1171666.6666666667</v>
      </c>
      <c r="M381" s="99">
        <v>849407.04</v>
      </c>
      <c r="N381" s="99">
        <v>-322259.62666666665</v>
      </c>
      <c r="O381" s="99">
        <v>-27.504377809388334</v>
      </c>
      <c r="P381" s="97" t="s">
        <v>2895</v>
      </c>
    </row>
    <row r="382" spans="1:16" ht="21" hidden="1" customHeight="1" x14ac:dyDescent="0.25">
      <c r="A382" s="96">
        <v>44773</v>
      </c>
      <c r="B382" s="97" t="s">
        <v>16</v>
      </c>
      <c r="C382" s="97" t="s">
        <v>2019</v>
      </c>
      <c r="D382" s="97" t="s">
        <v>481</v>
      </c>
      <c r="E382" s="97" t="s">
        <v>482</v>
      </c>
      <c r="F382" s="97" t="s">
        <v>2839</v>
      </c>
      <c r="G382" s="97" t="s">
        <v>2894</v>
      </c>
      <c r="H382" s="104" t="s">
        <v>2833</v>
      </c>
      <c r="I382" s="97" t="s">
        <v>2834</v>
      </c>
      <c r="J382" s="99">
        <v>2815295.88</v>
      </c>
      <c r="K382" s="99">
        <v>3200000</v>
      </c>
      <c r="L382" s="99">
        <v>2666666.666666667</v>
      </c>
      <c r="M382" s="99">
        <v>2579408.87</v>
      </c>
      <c r="N382" s="99">
        <v>-87257.796666666662</v>
      </c>
      <c r="O382" s="99">
        <v>-3.272167375</v>
      </c>
      <c r="P382" s="97" t="s">
        <v>2895</v>
      </c>
    </row>
    <row r="383" spans="1:16" ht="21" hidden="1" customHeight="1" x14ac:dyDescent="0.25">
      <c r="A383" s="96">
        <v>44773</v>
      </c>
      <c r="B383" s="97" t="s">
        <v>16</v>
      </c>
      <c r="C383" s="97" t="s">
        <v>2019</v>
      </c>
      <c r="D383" s="97" t="s">
        <v>481</v>
      </c>
      <c r="E383" s="97" t="s">
        <v>482</v>
      </c>
      <c r="F383" s="97" t="s">
        <v>2839</v>
      </c>
      <c r="G383" s="97" t="s">
        <v>2894</v>
      </c>
      <c r="H383" s="104" t="s">
        <v>2835</v>
      </c>
      <c r="I383" s="97" t="s">
        <v>2836</v>
      </c>
      <c r="J383" s="99">
        <v>17105.86</v>
      </c>
      <c r="K383" s="99">
        <v>10000</v>
      </c>
      <c r="L383" s="99">
        <v>8333.3333333333339</v>
      </c>
      <c r="M383" s="99">
        <v>4511.63</v>
      </c>
      <c r="N383" s="99">
        <v>-3821.7033333333338</v>
      </c>
      <c r="O383" s="99">
        <v>-45.860439999999997</v>
      </c>
      <c r="P383" s="97" t="s">
        <v>2895</v>
      </c>
    </row>
    <row r="384" spans="1:16" ht="21" hidden="1" customHeight="1" x14ac:dyDescent="0.25">
      <c r="A384" s="96">
        <v>44773</v>
      </c>
      <c r="B384" s="97" t="s">
        <v>16</v>
      </c>
      <c r="C384" s="97" t="s">
        <v>2019</v>
      </c>
      <c r="D384" s="97" t="s">
        <v>481</v>
      </c>
      <c r="E384" s="97" t="s">
        <v>482</v>
      </c>
      <c r="F384" s="97" t="s">
        <v>2839</v>
      </c>
      <c r="G384" s="97" t="s">
        <v>2894</v>
      </c>
      <c r="H384" s="104" t="s">
        <v>2837</v>
      </c>
      <c r="I384" s="97" t="s">
        <v>2838</v>
      </c>
      <c r="J384" s="99">
        <v>4476807.6900000004</v>
      </c>
      <c r="K384" s="99">
        <v>4000000</v>
      </c>
      <c r="L384" s="99">
        <v>3333333.3333333335</v>
      </c>
      <c r="M384" s="99">
        <v>3483239.4</v>
      </c>
      <c r="N384" s="99">
        <v>149906.06666666668</v>
      </c>
      <c r="O384" s="99">
        <v>4.4971819999999996</v>
      </c>
      <c r="P384" s="97" t="s">
        <v>2896</v>
      </c>
    </row>
    <row r="385" spans="1:16" ht="21" hidden="1" customHeight="1" x14ac:dyDescent="0.25">
      <c r="A385" s="96">
        <v>44773</v>
      </c>
      <c r="B385" s="97" t="s">
        <v>16</v>
      </c>
      <c r="C385" s="97" t="s">
        <v>2019</v>
      </c>
      <c r="D385" s="97" t="s">
        <v>481</v>
      </c>
      <c r="E385" s="97" t="s">
        <v>482</v>
      </c>
      <c r="F385" s="97" t="s">
        <v>2839</v>
      </c>
      <c r="G385" s="97" t="s">
        <v>2894</v>
      </c>
      <c r="H385" s="104" t="s">
        <v>2872</v>
      </c>
      <c r="I385" s="97" t="s">
        <v>2873</v>
      </c>
      <c r="J385" s="99">
        <v>0</v>
      </c>
      <c r="K385" s="99">
        <v>0</v>
      </c>
      <c r="L385" s="99">
        <v>0</v>
      </c>
      <c r="M385" s="99">
        <v>0</v>
      </c>
      <c r="N385" s="99">
        <v>0</v>
      </c>
      <c r="O385" s="100"/>
      <c r="P385" s="97" t="s">
        <v>2896</v>
      </c>
    </row>
    <row r="386" spans="1:16" ht="21" hidden="1" customHeight="1" x14ac:dyDescent="0.25">
      <c r="A386" s="96">
        <v>44773</v>
      </c>
      <c r="B386" s="97" t="s">
        <v>16</v>
      </c>
      <c r="C386" s="97" t="s">
        <v>2019</v>
      </c>
      <c r="D386" s="97" t="s">
        <v>481</v>
      </c>
      <c r="E386" s="97" t="s">
        <v>482</v>
      </c>
      <c r="F386" s="97" t="s">
        <v>2897</v>
      </c>
      <c r="G386" s="97" t="s">
        <v>1944</v>
      </c>
      <c r="H386" s="108" t="s">
        <v>2852</v>
      </c>
      <c r="I386" s="97" t="s">
        <v>2898</v>
      </c>
      <c r="J386" s="99">
        <v>9578090.1199999992</v>
      </c>
      <c r="K386" s="99">
        <v>9578090.1199999992</v>
      </c>
      <c r="L386" s="99">
        <v>7981741.7666666666</v>
      </c>
      <c r="M386" s="99">
        <v>24789878.080000006</v>
      </c>
      <c r="N386" s="99">
        <v>16808136.313333333</v>
      </c>
      <c r="O386" s="99">
        <v>210.58231153916103</v>
      </c>
      <c r="P386" s="97" t="s">
        <v>2895</v>
      </c>
    </row>
    <row r="387" spans="1:16" ht="21" hidden="1" customHeight="1" x14ac:dyDescent="0.25">
      <c r="A387" s="96">
        <v>44773</v>
      </c>
      <c r="B387" s="97" t="s">
        <v>16</v>
      </c>
      <c r="C387" s="97" t="s">
        <v>2019</v>
      </c>
      <c r="D387" s="97" t="s">
        <v>481</v>
      </c>
      <c r="E387" s="97" t="s">
        <v>482</v>
      </c>
      <c r="F387" s="97" t="s">
        <v>2899</v>
      </c>
      <c r="G387" s="97" t="s">
        <v>1944</v>
      </c>
      <c r="H387" s="108" t="s">
        <v>2853</v>
      </c>
      <c r="I387" s="97" t="s">
        <v>2900</v>
      </c>
      <c r="J387" s="99">
        <v>13898925.32</v>
      </c>
      <c r="K387" s="99">
        <v>13898925.32</v>
      </c>
      <c r="L387" s="99">
        <v>11582437.766666666</v>
      </c>
      <c r="M387" s="99">
        <v>26454863.91</v>
      </c>
      <c r="N387" s="99">
        <v>14872426.143333334</v>
      </c>
      <c r="O387" s="99">
        <v>128.40497348610836</v>
      </c>
      <c r="P387" s="97" t="s">
        <v>2895</v>
      </c>
    </row>
    <row r="388" spans="1:16" ht="21" hidden="1" customHeight="1" x14ac:dyDescent="0.25">
      <c r="A388" s="96">
        <v>44773</v>
      </c>
      <c r="B388" s="97" t="s">
        <v>16</v>
      </c>
      <c r="C388" s="97" t="s">
        <v>2019</v>
      </c>
      <c r="D388" s="97" t="s">
        <v>481</v>
      </c>
      <c r="E388" s="97" t="s">
        <v>482</v>
      </c>
      <c r="F388" s="97" t="s">
        <v>2899</v>
      </c>
      <c r="G388" s="97" t="s">
        <v>1944</v>
      </c>
      <c r="H388" s="108" t="s">
        <v>2854</v>
      </c>
      <c r="I388" s="97" t="s">
        <v>2901</v>
      </c>
      <c r="J388" s="99">
        <v>8546373.6400000006</v>
      </c>
      <c r="K388" s="99">
        <v>-8546373.6400000006</v>
      </c>
      <c r="L388" s="99">
        <v>-7121978.0333333332</v>
      </c>
      <c r="M388" s="99">
        <v>-11335058.85</v>
      </c>
      <c r="N388" s="99">
        <v>-4213080.8166666673</v>
      </c>
      <c r="O388" s="99">
        <v>59.156049021044204</v>
      </c>
      <c r="P388" s="97" t="s">
        <v>2895</v>
      </c>
    </row>
    <row r="389" spans="1:16" ht="21" hidden="1" customHeight="1" x14ac:dyDescent="0.25">
      <c r="A389" s="96">
        <v>44773</v>
      </c>
      <c r="B389" s="97" t="s">
        <v>16</v>
      </c>
      <c r="C389" s="97" t="s">
        <v>2019</v>
      </c>
      <c r="D389" s="97" t="s">
        <v>483</v>
      </c>
      <c r="E389" s="97" t="s">
        <v>484</v>
      </c>
      <c r="F389" s="97" t="s">
        <v>2811</v>
      </c>
      <c r="G389" s="97" t="s">
        <v>2894</v>
      </c>
      <c r="H389" s="108" t="s">
        <v>2790</v>
      </c>
      <c r="I389" s="97" t="s">
        <v>2791</v>
      </c>
      <c r="J389" s="99">
        <v>52674933.020000003</v>
      </c>
      <c r="K389" s="99">
        <v>57701503.369999997</v>
      </c>
      <c r="L389" s="99">
        <v>48084586.141666666</v>
      </c>
      <c r="M389" s="99">
        <v>36246218.459999986</v>
      </c>
      <c r="N389" s="99">
        <v>-11838367.681666667</v>
      </c>
      <c r="O389" s="99">
        <v>-24.619880572099557</v>
      </c>
      <c r="P389" s="97" t="s">
        <v>2896</v>
      </c>
    </row>
    <row r="390" spans="1:16" ht="21" hidden="1" customHeight="1" x14ac:dyDescent="0.25">
      <c r="A390" s="96">
        <v>44773</v>
      </c>
      <c r="B390" s="97" t="s">
        <v>16</v>
      </c>
      <c r="C390" s="97" t="s">
        <v>2019</v>
      </c>
      <c r="D390" s="97" t="s">
        <v>483</v>
      </c>
      <c r="E390" s="97" t="s">
        <v>484</v>
      </c>
      <c r="F390" s="97" t="s">
        <v>2811</v>
      </c>
      <c r="G390" s="97" t="s">
        <v>2894</v>
      </c>
      <c r="H390" s="108" t="s">
        <v>2792</v>
      </c>
      <c r="I390" s="97" t="s">
        <v>2793</v>
      </c>
      <c r="J390" s="99">
        <v>345200</v>
      </c>
      <c r="K390" s="99">
        <v>350000</v>
      </c>
      <c r="L390" s="99">
        <v>291666.66666666669</v>
      </c>
      <c r="M390" s="99">
        <v>379550</v>
      </c>
      <c r="N390" s="99">
        <v>87883.333333333343</v>
      </c>
      <c r="O390" s="99">
        <v>30.131428571428568</v>
      </c>
      <c r="P390" s="97" t="s">
        <v>2895</v>
      </c>
    </row>
    <row r="391" spans="1:16" ht="21" hidden="1" customHeight="1" x14ac:dyDescent="0.25">
      <c r="A391" s="96">
        <v>44773</v>
      </c>
      <c r="B391" s="97" t="s">
        <v>16</v>
      </c>
      <c r="C391" s="97" t="s">
        <v>2019</v>
      </c>
      <c r="D391" s="97" t="s">
        <v>483</v>
      </c>
      <c r="E391" s="97" t="s">
        <v>484</v>
      </c>
      <c r="F391" s="97" t="s">
        <v>2811</v>
      </c>
      <c r="G391" s="97" t="s">
        <v>2894</v>
      </c>
      <c r="H391" s="108" t="s">
        <v>2794</v>
      </c>
      <c r="I391" s="97" t="s">
        <v>2795</v>
      </c>
      <c r="J391" s="99">
        <v>1312592</v>
      </c>
      <c r="K391" s="99">
        <v>450000</v>
      </c>
      <c r="L391" s="99">
        <v>375000</v>
      </c>
      <c r="M391" s="99">
        <v>239004</v>
      </c>
      <c r="N391" s="99">
        <v>-135996</v>
      </c>
      <c r="O391" s="99">
        <v>-36.265599999999999</v>
      </c>
      <c r="P391" s="97" t="s">
        <v>2896</v>
      </c>
    </row>
    <row r="392" spans="1:16" ht="21" hidden="1" customHeight="1" x14ac:dyDescent="0.25">
      <c r="A392" s="96">
        <v>44773</v>
      </c>
      <c r="B392" s="97" t="s">
        <v>16</v>
      </c>
      <c r="C392" s="97" t="s">
        <v>2019</v>
      </c>
      <c r="D392" s="97" t="s">
        <v>483</v>
      </c>
      <c r="E392" s="97" t="s">
        <v>484</v>
      </c>
      <c r="F392" s="97" t="s">
        <v>2811</v>
      </c>
      <c r="G392" s="97" t="s">
        <v>2894</v>
      </c>
      <c r="H392" s="108" t="s">
        <v>2865</v>
      </c>
      <c r="I392" s="97" t="s">
        <v>2796</v>
      </c>
      <c r="J392" s="99">
        <v>1393546.81</v>
      </c>
      <c r="K392" s="99">
        <v>960000</v>
      </c>
      <c r="L392" s="99">
        <v>800000</v>
      </c>
      <c r="M392" s="99">
        <v>1207325.0299999998</v>
      </c>
      <c r="N392" s="99">
        <v>407325.03</v>
      </c>
      <c r="O392" s="99">
        <v>50.915628750000003</v>
      </c>
      <c r="P392" s="97" t="s">
        <v>2895</v>
      </c>
    </row>
    <row r="393" spans="1:16" ht="21" hidden="1" customHeight="1" x14ac:dyDescent="0.25">
      <c r="A393" s="96">
        <v>44773</v>
      </c>
      <c r="B393" s="97" t="s">
        <v>16</v>
      </c>
      <c r="C393" s="97" t="s">
        <v>2019</v>
      </c>
      <c r="D393" s="97" t="s">
        <v>483</v>
      </c>
      <c r="E393" s="97" t="s">
        <v>484</v>
      </c>
      <c r="F393" s="97" t="s">
        <v>2811</v>
      </c>
      <c r="G393" s="97" t="s">
        <v>2894</v>
      </c>
      <c r="H393" s="108" t="s">
        <v>2797</v>
      </c>
      <c r="I393" s="97" t="s">
        <v>2798</v>
      </c>
      <c r="J393" s="99">
        <v>9342911.1400000006</v>
      </c>
      <c r="K393" s="99">
        <v>5300000</v>
      </c>
      <c r="L393" s="99">
        <v>4416666.666666666</v>
      </c>
      <c r="M393" s="99">
        <v>6616826.2999999989</v>
      </c>
      <c r="N393" s="99">
        <v>2200159.6333333333</v>
      </c>
      <c r="O393" s="99">
        <v>49.814935094339624</v>
      </c>
      <c r="P393" s="97" t="s">
        <v>2895</v>
      </c>
    </row>
    <row r="394" spans="1:16" ht="21" hidden="1" customHeight="1" x14ac:dyDescent="0.25">
      <c r="A394" s="96">
        <v>44773</v>
      </c>
      <c r="B394" s="97" t="s">
        <v>16</v>
      </c>
      <c r="C394" s="97" t="s">
        <v>2019</v>
      </c>
      <c r="D394" s="97" t="s">
        <v>483</v>
      </c>
      <c r="E394" s="97" t="s">
        <v>484</v>
      </c>
      <c r="F394" s="97" t="s">
        <v>2811</v>
      </c>
      <c r="G394" s="97" t="s">
        <v>2894</v>
      </c>
      <c r="H394" s="108" t="s">
        <v>2799</v>
      </c>
      <c r="I394" s="97" t="s">
        <v>2800</v>
      </c>
      <c r="J394" s="99">
        <v>23246044.579999998</v>
      </c>
      <c r="K394" s="99">
        <v>15715000</v>
      </c>
      <c r="L394" s="99">
        <v>13095833.333333332</v>
      </c>
      <c r="M394" s="99">
        <v>21354997.769999996</v>
      </c>
      <c r="N394" s="99">
        <v>8259164.4366666665</v>
      </c>
      <c r="O394" s="99">
        <v>63.067116283805284</v>
      </c>
      <c r="P394" s="97" t="s">
        <v>2895</v>
      </c>
    </row>
    <row r="395" spans="1:16" ht="21" hidden="1" customHeight="1" x14ac:dyDescent="0.25">
      <c r="A395" s="96">
        <v>44773</v>
      </c>
      <c r="B395" s="97" t="s">
        <v>16</v>
      </c>
      <c r="C395" s="97" t="s">
        <v>2019</v>
      </c>
      <c r="D395" s="97" t="s">
        <v>483</v>
      </c>
      <c r="E395" s="97" t="s">
        <v>484</v>
      </c>
      <c r="F395" s="97" t="s">
        <v>2811</v>
      </c>
      <c r="G395" s="97" t="s">
        <v>2894</v>
      </c>
      <c r="H395" s="108" t="s">
        <v>2801</v>
      </c>
      <c r="I395" s="97" t="s">
        <v>2802</v>
      </c>
      <c r="J395" s="99">
        <v>4832261.1399999997</v>
      </c>
      <c r="K395" s="99">
        <v>1119279</v>
      </c>
      <c r="L395" s="99">
        <v>932732.5</v>
      </c>
      <c r="M395" s="99">
        <v>2486685.2999999998</v>
      </c>
      <c r="N395" s="99">
        <v>1553952.8</v>
      </c>
      <c r="O395" s="99">
        <v>166.60219301889876</v>
      </c>
      <c r="P395" s="97" t="s">
        <v>2895</v>
      </c>
    </row>
    <row r="396" spans="1:16" ht="21" hidden="1" customHeight="1" x14ac:dyDescent="0.25">
      <c r="A396" s="96">
        <v>44773</v>
      </c>
      <c r="B396" s="97" t="s">
        <v>16</v>
      </c>
      <c r="C396" s="97" t="s">
        <v>2019</v>
      </c>
      <c r="D396" s="97" t="s">
        <v>483</v>
      </c>
      <c r="E396" s="97" t="s">
        <v>484</v>
      </c>
      <c r="F396" s="97" t="s">
        <v>2811</v>
      </c>
      <c r="G396" s="97" t="s">
        <v>2894</v>
      </c>
      <c r="H396" s="108" t="s">
        <v>2803</v>
      </c>
      <c r="I396" s="97" t="s">
        <v>2804</v>
      </c>
      <c r="J396" s="99">
        <v>18895173.120000001</v>
      </c>
      <c r="K396" s="99">
        <v>70668800</v>
      </c>
      <c r="L396" s="99">
        <v>58890666.666666672</v>
      </c>
      <c r="M396" s="99">
        <v>75829193.809999987</v>
      </c>
      <c r="N396" s="99">
        <v>16938527.143333334</v>
      </c>
      <c r="O396" s="99">
        <v>28.762668351521466</v>
      </c>
      <c r="P396" s="97" t="s">
        <v>2895</v>
      </c>
    </row>
    <row r="397" spans="1:16" ht="21" hidden="1" customHeight="1" x14ac:dyDescent="0.25">
      <c r="A397" s="96">
        <v>44773</v>
      </c>
      <c r="B397" s="97" t="s">
        <v>16</v>
      </c>
      <c r="C397" s="97" t="s">
        <v>2019</v>
      </c>
      <c r="D397" s="97" t="s">
        <v>483</v>
      </c>
      <c r="E397" s="97" t="s">
        <v>484</v>
      </c>
      <c r="F397" s="97" t="s">
        <v>2811</v>
      </c>
      <c r="G397" s="97" t="s">
        <v>2894</v>
      </c>
      <c r="H397" s="108" t="s">
        <v>2805</v>
      </c>
      <c r="I397" s="97" t="s">
        <v>2806</v>
      </c>
      <c r="J397" s="99">
        <v>38773517.689999998</v>
      </c>
      <c r="K397" s="99">
        <v>41129597.799999997</v>
      </c>
      <c r="L397" s="99">
        <v>34274664.833333336</v>
      </c>
      <c r="M397" s="99">
        <v>34323966.310000002</v>
      </c>
      <c r="N397" s="99">
        <v>49301.476666666662</v>
      </c>
      <c r="O397" s="99">
        <v>0.14384233049806289</v>
      </c>
      <c r="P397" s="97" t="s">
        <v>2895</v>
      </c>
    </row>
    <row r="398" spans="1:16" ht="21" hidden="1" customHeight="1" x14ac:dyDescent="0.25">
      <c r="A398" s="96">
        <v>44773</v>
      </c>
      <c r="B398" s="97" t="s">
        <v>16</v>
      </c>
      <c r="C398" s="97" t="s">
        <v>2019</v>
      </c>
      <c r="D398" s="97" t="s">
        <v>483</v>
      </c>
      <c r="E398" s="97" t="s">
        <v>484</v>
      </c>
      <c r="F398" s="97" t="s">
        <v>2811</v>
      </c>
      <c r="G398" s="97" t="s">
        <v>2894</v>
      </c>
      <c r="H398" s="108" t="s">
        <v>2807</v>
      </c>
      <c r="I398" s="97" t="s">
        <v>2808</v>
      </c>
      <c r="J398" s="99">
        <v>10824729.539999999</v>
      </c>
      <c r="K398" s="99">
        <v>11700368.119999999</v>
      </c>
      <c r="L398" s="99">
        <v>9750306.7666666657</v>
      </c>
      <c r="M398" s="99">
        <v>19656517.879999999</v>
      </c>
      <c r="N398" s="99">
        <v>9906211.1133333333</v>
      </c>
      <c r="O398" s="99">
        <v>101.59896863142457</v>
      </c>
      <c r="P398" s="97" t="s">
        <v>2895</v>
      </c>
    </row>
    <row r="399" spans="1:16" ht="21" hidden="1" customHeight="1" x14ac:dyDescent="0.25">
      <c r="A399" s="96">
        <v>44773</v>
      </c>
      <c r="B399" s="97" t="s">
        <v>16</v>
      </c>
      <c r="C399" s="97" t="s">
        <v>2019</v>
      </c>
      <c r="D399" s="97" t="s">
        <v>483</v>
      </c>
      <c r="E399" s="97" t="s">
        <v>484</v>
      </c>
      <c r="F399" s="97" t="s">
        <v>2811</v>
      </c>
      <c r="G399" s="97" t="s">
        <v>2894</v>
      </c>
      <c r="H399" s="108" t="s">
        <v>2870</v>
      </c>
      <c r="I399" s="97" t="s">
        <v>2871</v>
      </c>
      <c r="J399" s="99">
        <v>0</v>
      </c>
      <c r="K399" s="99">
        <v>0</v>
      </c>
      <c r="L399" s="99">
        <v>0</v>
      </c>
      <c r="M399" s="99">
        <v>0</v>
      </c>
      <c r="N399" s="99">
        <v>0</v>
      </c>
      <c r="O399" s="100"/>
      <c r="P399" s="97" t="s">
        <v>2895</v>
      </c>
    </row>
    <row r="400" spans="1:16" ht="21" hidden="1" customHeight="1" x14ac:dyDescent="0.25">
      <c r="A400" s="96">
        <v>44773</v>
      </c>
      <c r="B400" s="97" t="s">
        <v>16</v>
      </c>
      <c r="C400" s="97" t="s">
        <v>2019</v>
      </c>
      <c r="D400" s="97" t="s">
        <v>483</v>
      </c>
      <c r="E400" s="97" t="s">
        <v>484</v>
      </c>
      <c r="F400" s="97" t="s">
        <v>2811</v>
      </c>
      <c r="G400" s="97" t="s">
        <v>2894</v>
      </c>
      <c r="H400" s="108" t="s">
        <v>2809</v>
      </c>
      <c r="I400" s="97" t="s">
        <v>2810</v>
      </c>
      <c r="J400" s="99">
        <v>2533775.13</v>
      </c>
      <c r="K400" s="99">
        <v>1354978.52</v>
      </c>
      <c r="L400" s="99">
        <v>1129148.7666666668</v>
      </c>
      <c r="M400" s="99">
        <v>1354978.52</v>
      </c>
      <c r="N400" s="99">
        <v>225829.75333333333</v>
      </c>
      <c r="O400" s="99">
        <v>20</v>
      </c>
      <c r="P400" s="97" t="s">
        <v>2895</v>
      </c>
    </row>
    <row r="401" spans="1:16" ht="21" hidden="1" customHeight="1" x14ac:dyDescent="0.25">
      <c r="A401" s="96">
        <v>44773</v>
      </c>
      <c r="B401" s="97" t="s">
        <v>16</v>
      </c>
      <c r="C401" s="97" t="s">
        <v>2019</v>
      </c>
      <c r="D401" s="97" t="s">
        <v>483</v>
      </c>
      <c r="E401" s="97" t="s">
        <v>484</v>
      </c>
      <c r="F401" s="97" t="s">
        <v>2839</v>
      </c>
      <c r="G401" s="97" t="s">
        <v>2894</v>
      </c>
      <c r="H401" s="106" t="s">
        <v>2812</v>
      </c>
      <c r="I401" s="97" t="s">
        <v>2813</v>
      </c>
      <c r="J401" s="99">
        <v>7215657.6500000004</v>
      </c>
      <c r="K401" s="99">
        <v>8000000</v>
      </c>
      <c r="L401" s="99">
        <v>6666666.666666667</v>
      </c>
      <c r="M401" s="99">
        <v>5393455.7599999998</v>
      </c>
      <c r="N401" s="99">
        <v>-1273210.9066666667</v>
      </c>
      <c r="O401" s="99">
        <v>-19.098163599999999</v>
      </c>
      <c r="P401" s="97" t="s">
        <v>2895</v>
      </c>
    </row>
    <row r="402" spans="1:16" ht="21" hidden="1" customHeight="1" x14ac:dyDescent="0.25">
      <c r="A402" s="96">
        <v>44773</v>
      </c>
      <c r="B402" s="97" t="s">
        <v>16</v>
      </c>
      <c r="C402" s="97" t="s">
        <v>2019</v>
      </c>
      <c r="D402" s="97" t="s">
        <v>483</v>
      </c>
      <c r="E402" s="97" t="s">
        <v>484</v>
      </c>
      <c r="F402" s="97" t="s">
        <v>2839</v>
      </c>
      <c r="G402" s="97" t="s">
        <v>2894</v>
      </c>
      <c r="H402" s="106" t="s">
        <v>2814</v>
      </c>
      <c r="I402" s="97" t="s">
        <v>2815</v>
      </c>
      <c r="J402" s="99">
        <v>3500295.7</v>
      </c>
      <c r="K402" s="99">
        <v>6000000</v>
      </c>
      <c r="L402" s="99">
        <v>5000000</v>
      </c>
      <c r="M402" s="99">
        <v>6289301.3499999996</v>
      </c>
      <c r="N402" s="99">
        <v>1289301.3500000001</v>
      </c>
      <c r="O402" s="99">
        <v>25.786027000000001</v>
      </c>
      <c r="P402" s="97" t="s">
        <v>2896</v>
      </c>
    </row>
    <row r="403" spans="1:16" ht="21" hidden="1" customHeight="1" x14ac:dyDescent="0.25">
      <c r="A403" s="96">
        <v>44773</v>
      </c>
      <c r="B403" s="97" t="s">
        <v>16</v>
      </c>
      <c r="C403" s="97" t="s">
        <v>2019</v>
      </c>
      <c r="D403" s="97" t="s">
        <v>483</v>
      </c>
      <c r="E403" s="97" t="s">
        <v>484</v>
      </c>
      <c r="F403" s="97" t="s">
        <v>2839</v>
      </c>
      <c r="G403" s="97" t="s">
        <v>2894</v>
      </c>
      <c r="H403" s="106" t="s">
        <v>2816</v>
      </c>
      <c r="I403" s="97" t="s">
        <v>2817</v>
      </c>
      <c r="J403" s="99">
        <v>99256.53</v>
      </c>
      <c r="K403" s="99">
        <v>70000</v>
      </c>
      <c r="L403" s="99">
        <v>58333.333333333336</v>
      </c>
      <c r="M403" s="99">
        <v>173076.8</v>
      </c>
      <c r="N403" s="99">
        <v>114743.46666666669</v>
      </c>
      <c r="O403" s="99">
        <v>196.70308571428569</v>
      </c>
      <c r="P403" s="97" t="s">
        <v>2896</v>
      </c>
    </row>
    <row r="404" spans="1:16" ht="21" hidden="1" customHeight="1" x14ac:dyDescent="0.25">
      <c r="A404" s="96">
        <v>44773</v>
      </c>
      <c r="B404" s="97" t="s">
        <v>16</v>
      </c>
      <c r="C404" s="97" t="s">
        <v>2019</v>
      </c>
      <c r="D404" s="97" t="s">
        <v>483</v>
      </c>
      <c r="E404" s="97" t="s">
        <v>484</v>
      </c>
      <c r="F404" s="97" t="s">
        <v>2839</v>
      </c>
      <c r="G404" s="97" t="s">
        <v>2894</v>
      </c>
      <c r="H404" s="106" t="s">
        <v>2818</v>
      </c>
      <c r="I404" s="97" t="s">
        <v>2819</v>
      </c>
      <c r="J404" s="99">
        <v>3995479.66</v>
      </c>
      <c r="K404" s="99">
        <v>4400000</v>
      </c>
      <c r="L404" s="99">
        <v>3666666.6666666665</v>
      </c>
      <c r="M404" s="99">
        <v>4683074.92</v>
      </c>
      <c r="N404" s="99">
        <v>1016408.2533333332</v>
      </c>
      <c r="O404" s="99">
        <v>27.720225090909093</v>
      </c>
      <c r="P404" s="97" t="s">
        <v>2896</v>
      </c>
    </row>
    <row r="405" spans="1:16" ht="21" hidden="1" customHeight="1" x14ac:dyDescent="0.25">
      <c r="A405" s="96">
        <v>44773</v>
      </c>
      <c r="B405" s="97" t="s">
        <v>16</v>
      </c>
      <c r="C405" s="97" t="s">
        <v>2019</v>
      </c>
      <c r="D405" s="97" t="s">
        <v>483</v>
      </c>
      <c r="E405" s="97" t="s">
        <v>484</v>
      </c>
      <c r="F405" s="97" t="s">
        <v>2839</v>
      </c>
      <c r="G405" s="97" t="s">
        <v>2894</v>
      </c>
      <c r="H405" s="106" t="s">
        <v>2820</v>
      </c>
      <c r="I405" s="97" t="s">
        <v>2821</v>
      </c>
      <c r="J405" s="99">
        <v>38767296.490000002</v>
      </c>
      <c r="K405" s="99">
        <v>41129597.799999997</v>
      </c>
      <c r="L405" s="99">
        <v>34274664.833333336</v>
      </c>
      <c r="M405" s="99">
        <v>34311612.310000002</v>
      </c>
      <c r="N405" s="99">
        <v>36947.476666666669</v>
      </c>
      <c r="O405" s="99">
        <v>0.10779821435550241</v>
      </c>
      <c r="P405" s="97" t="s">
        <v>2896</v>
      </c>
    </row>
    <row r="406" spans="1:16" ht="21" hidden="1" customHeight="1" x14ac:dyDescent="0.25">
      <c r="A406" s="96">
        <v>44773</v>
      </c>
      <c r="B406" s="97" t="s">
        <v>16</v>
      </c>
      <c r="C406" s="97" t="s">
        <v>2019</v>
      </c>
      <c r="D406" s="97" t="s">
        <v>483</v>
      </c>
      <c r="E406" s="97" t="s">
        <v>484</v>
      </c>
      <c r="F406" s="97" t="s">
        <v>2839</v>
      </c>
      <c r="G406" s="97" t="s">
        <v>2894</v>
      </c>
      <c r="H406" s="106" t="s">
        <v>2822</v>
      </c>
      <c r="I406" s="97" t="s">
        <v>2846</v>
      </c>
      <c r="J406" s="99">
        <v>10648348.66</v>
      </c>
      <c r="K406" s="99">
        <v>10942437.52</v>
      </c>
      <c r="L406" s="99">
        <v>9118697.9333333336</v>
      </c>
      <c r="M406" s="99">
        <v>9144095.7599999998</v>
      </c>
      <c r="N406" s="99">
        <v>25397.826666666668</v>
      </c>
      <c r="O406" s="99">
        <v>0.27852470662313639</v>
      </c>
      <c r="P406" s="97" t="s">
        <v>2896</v>
      </c>
    </row>
    <row r="407" spans="1:16" ht="21" hidden="1" customHeight="1" x14ac:dyDescent="0.25">
      <c r="A407" s="96">
        <v>44773</v>
      </c>
      <c r="B407" s="97" t="s">
        <v>16</v>
      </c>
      <c r="C407" s="97" t="s">
        <v>2019</v>
      </c>
      <c r="D407" s="97" t="s">
        <v>483</v>
      </c>
      <c r="E407" s="97" t="s">
        <v>484</v>
      </c>
      <c r="F407" s="97" t="s">
        <v>2839</v>
      </c>
      <c r="G407" s="97" t="s">
        <v>2894</v>
      </c>
      <c r="H407" s="106" t="s">
        <v>2823</v>
      </c>
      <c r="I407" s="97" t="s">
        <v>2824</v>
      </c>
      <c r="J407" s="99">
        <v>16712569</v>
      </c>
      <c r="K407" s="99">
        <v>20241810</v>
      </c>
      <c r="L407" s="99">
        <v>16868175</v>
      </c>
      <c r="M407" s="99">
        <v>24250236</v>
      </c>
      <c r="N407" s="99">
        <v>7382061</v>
      </c>
      <c r="O407" s="99">
        <v>43.76324646857173</v>
      </c>
      <c r="P407" s="97" t="s">
        <v>2896</v>
      </c>
    </row>
    <row r="408" spans="1:16" ht="21" hidden="1" customHeight="1" x14ac:dyDescent="0.25">
      <c r="A408" s="96">
        <v>44773</v>
      </c>
      <c r="B408" s="97" t="s">
        <v>16</v>
      </c>
      <c r="C408" s="97" t="s">
        <v>2019</v>
      </c>
      <c r="D408" s="97" t="s">
        <v>483</v>
      </c>
      <c r="E408" s="97" t="s">
        <v>484</v>
      </c>
      <c r="F408" s="97" t="s">
        <v>2839</v>
      </c>
      <c r="G408" s="97" t="s">
        <v>2894</v>
      </c>
      <c r="H408" s="106" t="s">
        <v>2825</v>
      </c>
      <c r="I408" s="97" t="s">
        <v>2826</v>
      </c>
      <c r="J408" s="99">
        <v>2435533.89</v>
      </c>
      <c r="K408" s="99">
        <v>2566535.4</v>
      </c>
      <c r="L408" s="99">
        <v>2138779.5</v>
      </c>
      <c r="M408" s="99">
        <v>5454748.3600000003</v>
      </c>
      <c r="N408" s="99">
        <v>3315968.86</v>
      </c>
      <c r="O408" s="99">
        <v>155.04023953848446</v>
      </c>
      <c r="P408" s="97" t="s">
        <v>2896</v>
      </c>
    </row>
    <row r="409" spans="1:16" ht="21" hidden="1" customHeight="1" x14ac:dyDescent="0.25">
      <c r="A409" s="96">
        <v>44773</v>
      </c>
      <c r="B409" s="97" t="s">
        <v>16</v>
      </c>
      <c r="C409" s="97" t="s">
        <v>2019</v>
      </c>
      <c r="D409" s="97" t="s">
        <v>483</v>
      </c>
      <c r="E409" s="97" t="s">
        <v>484</v>
      </c>
      <c r="F409" s="97" t="s">
        <v>2839</v>
      </c>
      <c r="G409" s="97" t="s">
        <v>2894</v>
      </c>
      <c r="H409" s="106" t="s">
        <v>2827</v>
      </c>
      <c r="I409" s="97" t="s">
        <v>2828</v>
      </c>
      <c r="J409" s="99">
        <v>4630165.4800000004</v>
      </c>
      <c r="K409" s="99">
        <v>70227950</v>
      </c>
      <c r="L409" s="99">
        <v>58523291.666666664</v>
      </c>
      <c r="M409" s="99">
        <v>57704878.74000001</v>
      </c>
      <c r="N409" s="99">
        <v>-818412.92666666664</v>
      </c>
      <c r="O409" s="99">
        <v>-1.3984396696756776</v>
      </c>
      <c r="P409" s="97" t="s">
        <v>2895</v>
      </c>
    </row>
    <row r="410" spans="1:16" ht="21" hidden="1" customHeight="1" x14ac:dyDescent="0.25">
      <c r="A410" s="96">
        <v>44773</v>
      </c>
      <c r="B410" s="97" t="s">
        <v>16</v>
      </c>
      <c r="C410" s="97" t="s">
        <v>2019</v>
      </c>
      <c r="D410" s="97" t="s">
        <v>483</v>
      </c>
      <c r="E410" s="97" t="s">
        <v>484</v>
      </c>
      <c r="F410" s="97" t="s">
        <v>2839</v>
      </c>
      <c r="G410" s="97" t="s">
        <v>2894</v>
      </c>
      <c r="H410" s="106" t="s">
        <v>2829</v>
      </c>
      <c r="I410" s="97" t="s">
        <v>2830</v>
      </c>
      <c r="J410" s="99">
        <v>3052234.24</v>
      </c>
      <c r="K410" s="99">
        <v>2922000</v>
      </c>
      <c r="L410" s="99">
        <v>2435000</v>
      </c>
      <c r="M410" s="99">
        <v>2681336.9899999998</v>
      </c>
      <c r="N410" s="99">
        <v>246336.99</v>
      </c>
      <c r="O410" s="99">
        <v>10.116508829568788</v>
      </c>
      <c r="P410" s="97" t="s">
        <v>2896</v>
      </c>
    </row>
    <row r="411" spans="1:16" ht="21" hidden="1" customHeight="1" x14ac:dyDescent="0.25">
      <c r="A411" s="96">
        <v>44773</v>
      </c>
      <c r="B411" s="97" t="s">
        <v>16</v>
      </c>
      <c r="C411" s="97" t="s">
        <v>2019</v>
      </c>
      <c r="D411" s="97" t="s">
        <v>483</v>
      </c>
      <c r="E411" s="97" t="s">
        <v>484</v>
      </c>
      <c r="F411" s="97" t="s">
        <v>2839</v>
      </c>
      <c r="G411" s="97" t="s">
        <v>2894</v>
      </c>
      <c r="H411" s="106" t="s">
        <v>2831</v>
      </c>
      <c r="I411" s="97" t="s">
        <v>2832</v>
      </c>
      <c r="J411" s="99">
        <v>3743152.36</v>
      </c>
      <c r="K411" s="99">
        <v>4820000</v>
      </c>
      <c r="L411" s="99">
        <v>4016666.6666666665</v>
      </c>
      <c r="M411" s="99">
        <v>4390045.99</v>
      </c>
      <c r="N411" s="99">
        <v>373379.32333333336</v>
      </c>
      <c r="O411" s="99">
        <v>9.2957507883817438</v>
      </c>
      <c r="P411" s="97" t="s">
        <v>2896</v>
      </c>
    </row>
    <row r="412" spans="1:16" ht="21" hidden="1" customHeight="1" x14ac:dyDescent="0.25">
      <c r="A412" s="96">
        <v>44773</v>
      </c>
      <c r="B412" s="97" t="s">
        <v>16</v>
      </c>
      <c r="C412" s="97" t="s">
        <v>2019</v>
      </c>
      <c r="D412" s="97" t="s">
        <v>483</v>
      </c>
      <c r="E412" s="97" t="s">
        <v>484</v>
      </c>
      <c r="F412" s="97" t="s">
        <v>2839</v>
      </c>
      <c r="G412" s="97" t="s">
        <v>2894</v>
      </c>
      <c r="H412" s="106" t="s">
        <v>2833</v>
      </c>
      <c r="I412" s="97" t="s">
        <v>2834</v>
      </c>
      <c r="J412" s="99">
        <v>9226502.5600000005</v>
      </c>
      <c r="K412" s="99">
        <v>6804000.79</v>
      </c>
      <c r="L412" s="99">
        <v>5670000.6583333332</v>
      </c>
      <c r="M412" s="99">
        <v>6977757.6000000015</v>
      </c>
      <c r="N412" s="99">
        <v>1307756.9416666667</v>
      </c>
      <c r="O412" s="99">
        <v>23.064493647714581</v>
      </c>
      <c r="P412" s="97" t="s">
        <v>2896</v>
      </c>
    </row>
    <row r="413" spans="1:16" ht="21" hidden="1" customHeight="1" x14ac:dyDescent="0.25">
      <c r="A413" s="96">
        <v>44773</v>
      </c>
      <c r="B413" s="97" t="s">
        <v>16</v>
      </c>
      <c r="C413" s="97" t="s">
        <v>2019</v>
      </c>
      <c r="D413" s="97" t="s">
        <v>483</v>
      </c>
      <c r="E413" s="97" t="s">
        <v>484</v>
      </c>
      <c r="F413" s="97" t="s">
        <v>2839</v>
      </c>
      <c r="G413" s="97" t="s">
        <v>2894</v>
      </c>
      <c r="H413" s="106" t="s">
        <v>2835</v>
      </c>
      <c r="I413" s="97" t="s">
        <v>2836</v>
      </c>
      <c r="J413" s="99">
        <v>0</v>
      </c>
      <c r="K413" s="99">
        <v>0</v>
      </c>
      <c r="L413" s="99">
        <v>0</v>
      </c>
      <c r="M413" s="99">
        <v>0</v>
      </c>
      <c r="N413" s="99">
        <v>0</v>
      </c>
      <c r="O413" s="100"/>
      <c r="P413" s="97" t="s">
        <v>2896</v>
      </c>
    </row>
    <row r="414" spans="1:16" ht="21" hidden="1" customHeight="1" x14ac:dyDescent="0.25">
      <c r="A414" s="96">
        <v>44773</v>
      </c>
      <c r="B414" s="97" t="s">
        <v>16</v>
      </c>
      <c r="C414" s="97" t="s">
        <v>2019</v>
      </c>
      <c r="D414" s="97" t="s">
        <v>483</v>
      </c>
      <c r="E414" s="97" t="s">
        <v>484</v>
      </c>
      <c r="F414" s="97" t="s">
        <v>2839</v>
      </c>
      <c r="G414" s="97" t="s">
        <v>2894</v>
      </c>
      <c r="H414" s="106" t="s">
        <v>2837</v>
      </c>
      <c r="I414" s="97" t="s">
        <v>2838</v>
      </c>
      <c r="J414" s="99">
        <v>13405026.800000001</v>
      </c>
      <c r="K414" s="99">
        <v>13767796.310000001</v>
      </c>
      <c r="L414" s="99">
        <v>11473163.591666667</v>
      </c>
      <c r="M414" s="99">
        <v>14855476.969999999</v>
      </c>
      <c r="N414" s="99">
        <v>3382313.3783333334</v>
      </c>
      <c r="O414" s="99">
        <v>29.480215733958662</v>
      </c>
      <c r="P414" s="97" t="s">
        <v>2896</v>
      </c>
    </row>
    <row r="415" spans="1:16" ht="21" hidden="1" customHeight="1" x14ac:dyDescent="0.25">
      <c r="A415" s="96">
        <v>44773</v>
      </c>
      <c r="B415" s="97" t="s">
        <v>16</v>
      </c>
      <c r="C415" s="97" t="s">
        <v>2019</v>
      </c>
      <c r="D415" s="97" t="s">
        <v>483</v>
      </c>
      <c r="E415" s="97" t="s">
        <v>484</v>
      </c>
      <c r="F415" s="97" t="s">
        <v>2839</v>
      </c>
      <c r="G415" s="97" t="s">
        <v>2894</v>
      </c>
      <c r="H415" s="106" t="s">
        <v>2872</v>
      </c>
      <c r="I415" s="97" t="s">
        <v>2873</v>
      </c>
      <c r="J415" s="99">
        <v>0</v>
      </c>
      <c r="K415" s="99">
        <v>0</v>
      </c>
      <c r="L415" s="99">
        <v>0</v>
      </c>
      <c r="M415" s="99">
        <v>0</v>
      </c>
      <c r="N415" s="99">
        <v>0</v>
      </c>
      <c r="O415" s="100"/>
      <c r="P415" s="97" t="s">
        <v>2896</v>
      </c>
    </row>
    <row r="416" spans="1:16" ht="21" hidden="1" customHeight="1" x14ac:dyDescent="0.25">
      <c r="A416" s="96">
        <v>44773</v>
      </c>
      <c r="B416" s="97" t="s">
        <v>16</v>
      </c>
      <c r="C416" s="97" t="s">
        <v>2019</v>
      </c>
      <c r="D416" s="97" t="s">
        <v>483</v>
      </c>
      <c r="E416" s="97" t="s">
        <v>484</v>
      </c>
      <c r="F416" s="97" t="s">
        <v>2897</v>
      </c>
      <c r="G416" s="97" t="s">
        <v>1944</v>
      </c>
      <c r="H416" s="104" t="s">
        <v>2852</v>
      </c>
      <c r="I416" s="97" t="s">
        <v>2898</v>
      </c>
      <c r="J416" s="99">
        <v>58634408.579999998</v>
      </c>
      <c r="K416" s="99">
        <v>58634408.579999998</v>
      </c>
      <c r="L416" s="99">
        <v>48862007.149999999</v>
      </c>
      <c r="M416" s="99">
        <v>186611237.92000008</v>
      </c>
      <c r="N416" s="99">
        <v>137749230.77000001</v>
      </c>
      <c r="O416" s="99">
        <v>281.91480212249115</v>
      </c>
      <c r="P416" s="97" t="s">
        <v>2895</v>
      </c>
    </row>
    <row r="417" spans="1:16" ht="21" hidden="1" customHeight="1" x14ac:dyDescent="0.25">
      <c r="A417" s="96">
        <v>44773</v>
      </c>
      <c r="B417" s="97" t="s">
        <v>16</v>
      </c>
      <c r="C417" s="97" t="s">
        <v>2019</v>
      </c>
      <c r="D417" s="97" t="s">
        <v>483</v>
      </c>
      <c r="E417" s="97" t="s">
        <v>484</v>
      </c>
      <c r="F417" s="97" t="s">
        <v>2899</v>
      </c>
      <c r="G417" s="97" t="s">
        <v>1944</v>
      </c>
      <c r="H417" s="104" t="s">
        <v>2853</v>
      </c>
      <c r="I417" s="97" t="s">
        <v>2900</v>
      </c>
      <c r="J417" s="99">
        <v>28311244.640000001</v>
      </c>
      <c r="K417" s="99">
        <v>28311244.640000001</v>
      </c>
      <c r="L417" s="99">
        <v>23592703.866666667</v>
      </c>
      <c r="M417" s="99">
        <v>171430185.82999998</v>
      </c>
      <c r="N417" s="99">
        <v>147837481.96333334</v>
      </c>
      <c r="O417" s="99">
        <v>626.62373417998901</v>
      </c>
      <c r="P417" s="97" t="s">
        <v>2895</v>
      </c>
    </row>
    <row r="418" spans="1:16" ht="21" hidden="1" customHeight="1" x14ac:dyDescent="0.25">
      <c r="A418" s="96">
        <v>44773</v>
      </c>
      <c r="B418" s="97" t="s">
        <v>16</v>
      </c>
      <c r="C418" s="97" t="s">
        <v>2019</v>
      </c>
      <c r="D418" s="97" t="s">
        <v>483</v>
      </c>
      <c r="E418" s="97" t="s">
        <v>484</v>
      </c>
      <c r="F418" s="97" t="s">
        <v>2899</v>
      </c>
      <c r="G418" s="97" t="s">
        <v>1944</v>
      </c>
      <c r="H418" s="104" t="s">
        <v>2854</v>
      </c>
      <c r="I418" s="97" t="s">
        <v>2901</v>
      </c>
      <c r="J418" s="99">
        <v>27314770.460000001</v>
      </c>
      <c r="K418" s="99">
        <v>-27314770.460000001</v>
      </c>
      <c r="L418" s="99">
        <v>-22762308.716666669</v>
      </c>
      <c r="M418" s="99">
        <v>-18482827.16</v>
      </c>
      <c r="N418" s="99">
        <v>4279481.5566666666</v>
      </c>
      <c r="O418" s="99">
        <v>-18.800735944386918</v>
      </c>
      <c r="P418" s="97" t="s">
        <v>2895</v>
      </c>
    </row>
    <row r="419" spans="1:16" ht="21" hidden="1" customHeight="1" x14ac:dyDescent="0.25">
      <c r="A419" s="96">
        <v>44773</v>
      </c>
      <c r="B419" s="97" t="s">
        <v>16</v>
      </c>
      <c r="C419" s="97" t="s">
        <v>2019</v>
      </c>
      <c r="D419" s="97" t="s">
        <v>485</v>
      </c>
      <c r="E419" s="97" t="s">
        <v>486</v>
      </c>
      <c r="F419" s="97" t="s">
        <v>2811</v>
      </c>
      <c r="G419" s="97" t="s">
        <v>2894</v>
      </c>
      <c r="H419" s="104" t="s">
        <v>2790</v>
      </c>
      <c r="I419" s="97" t="s">
        <v>2791</v>
      </c>
      <c r="J419" s="99">
        <v>19400048.760000002</v>
      </c>
      <c r="K419" s="99">
        <v>18372000</v>
      </c>
      <c r="L419" s="99">
        <v>15310000</v>
      </c>
      <c r="M419" s="99">
        <v>25387710.859999996</v>
      </c>
      <c r="N419" s="99">
        <v>10077710.859999999</v>
      </c>
      <c r="O419" s="99">
        <v>65.824368778576087</v>
      </c>
      <c r="P419" s="97" t="s">
        <v>2895</v>
      </c>
    </row>
    <row r="420" spans="1:16" ht="21" hidden="1" customHeight="1" x14ac:dyDescent="0.25">
      <c r="A420" s="96">
        <v>44773</v>
      </c>
      <c r="B420" s="97" t="s">
        <v>16</v>
      </c>
      <c r="C420" s="97" t="s">
        <v>2019</v>
      </c>
      <c r="D420" s="97" t="s">
        <v>485</v>
      </c>
      <c r="E420" s="97" t="s">
        <v>486</v>
      </c>
      <c r="F420" s="97" t="s">
        <v>2811</v>
      </c>
      <c r="G420" s="97" t="s">
        <v>2894</v>
      </c>
      <c r="H420" s="104" t="s">
        <v>2792</v>
      </c>
      <c r="I420" s="97" t="s">
        <v>2793</v>
      </c>
      <c r="J420" s="99">
        <v>59533.33</v>
      </c>
      <c r="K420" s="99">
        <v>70000</v>
      </c>
      <c r="L420" s="99">
        <v>58333.333333333336</v>
      </c>
      <c r="M420" s="99">
        <v>136736.25</v>
      </c>
      <c r="N420" s="99">
        <v>78402.916666666672</v>
      </c>
      <c r="O420" s="99">
        <v>134.405</v>
      </c>
      <c r="P420" s="97" t="s">
        <v>2895</v>
      </c>
    </row>
    <row r="421" spans="1:16" ht="21" hidden="1" customHeight="1" x14ac:dyDescent="0.25">
      <c r="A421" s="96">
        <v>44773</v>
      </c>
      <c r="B421" s="97" t="s">
        <v>16</v>
      </c>
      <c r="C421" s="97" t="s">
        <v>2019</v>
      </c>
      <c r="D421" s="97" t="s">
        <v>485</v>
      </c>
      <c r="E421" s="97" t="s">
        <v>486</v>
      </c>
      <c r="F421" s="97" t="s">
        <v>2811</v>
      </c>
      <c r="G421" s="97" t="s">
        <v>2894</v>
      </c>
      <c r="H421" s="104" t="s">
        <v>2794</v>
      </c>
      <c r="I421" s="97" t="s">
        <v>2795</v>
      </c>
      <c r="J421" s="99">
        <v>158005.32999999999</v>
      </c>
      <c r="K421" s="99">
        <v>100000</v>
      </c>
      <c r="L421" s="99">
        <v>83333.333333333343</v>
      </c>
      <c r="M421" s="99">
        <v>466049.63</v>
      </c>
      <c r="N421" s="99">
        <v>382716.29666666669</v>
      </c>
      <c r="O421" s="99">
        <v>459.25955599999998</v>
      </c>
      <c r="P421" s="97" t="s">
        <v>2895</v>
      </c>
    </row>
    <row r="422" spans="1:16" ht="21" hidden="1" customHeight="1" x14ac:dyDescent="0.25">
      <c r="A422" s="96">
        <v>44773</v>
      </c>
      <c r="B422" s="97" t="s">
        <v>16</v>
      </c>
      <c r="C422" s="97" t="s">
        <v>2019</v>
      </c>
      <c r="D422" s="97" t="s">
        <v>485</v>
      </c>
      <c r="E422" s="97" t="s">
        <v>486</v>
      </c>
      <c r="F422" s="97" t="s">
        <v>2811</v>
      </c>
      <c r="G422" s="97" t="s">
        <v>2894</v>
      </c>
      <c r="H422" s="104" t="s">
        <v>2865</v>
      </c>
      <c r="I422" s="97" t="s">
        <v>2796</v>
      </c>
      <c r="J422" s="99">
        <v>722499.32</v>
      </c>
      <c r="K422" s="99">
        <v>607000</v>
      </c>
      <c r="L422" s="99">
        <v>505833.33333333343</v>
      </c>
      <c r="M422" s="99">
        <v>1383056.08</v>
      </c>
      <c r="N422" s="99">
        <v>877222.7466666667</v>
      </c>
      <c r="O422" s="99">
        <v>173.42130082372324</v>
      </c>
      <c r="P422" s="97" t="s">
        <v>2895</v>
      </c>
    </row>
    <row r="423" spans="1:16" ht="21" hidden="1" customHeight="1" x14ac:dyDescent="0.25">
      <c r="A423" s="96">
        <v>44773</v>
      </c>
      <c r="B423" s="97" t="s">
        <v>16</v>
      </c>
      <c r="C423" s="97" t="s">
        <v>2019</v>
      </c>
      <c r="D423" s="97" t="s">
        <v>485</v>
      </c>
      <c r="E423" s="97" t="s">
        <v>486</v>
      </c>
      <c r="F423" s="97" t="s">
        <v>2811</v>
      </c>
      <c r="G423" s="97" t="s">
        <v>2894</v>
      </c>
      <c r="H423" s="104" t="s">
        <v>2797</v>
      </c>
      <c r="I423" s="97" t="s">
        <v>2798</v>
      </c>
      <c r="J423" s="99">
        <v>3848989.64</v>
      </c>
      <c r="K423" s="99">
        <v>5260000</v>
      </c>
      <c r="L423" s="99">
        <v>4383333.333333333</v>
      </c>
      <c r="M423" s="99">
        <v>5589885.0200000005</v>
      </c>
      <c r="N423" s="99">
        <v>1206551.6866666668</v>
      </c>
      <c r="O423" s="99">
        <v>27.525893992395435</v>
      </c>
      <c r="P423" s="97" t="s">
        <v>2895</v>
      </c>
    </row>
    <row r="424" spans="1:16" ht="21" hidden="1" customHeight="1" x14ac:dyDescent="0.25">
      <c r="A424" s="96">
        <v>44773</v>
      </c>
      <c r="B424" s="97" t="s">
        <v>16</v>
      </c>
      <c r="C424" s="97" t="s">
        <v>2019</v>
      </c>
      <c r="D424" s="97" t="s">
        <v>485</v>
      </c>
      <c r="E424" s="97" t="s">
        <v>486</v>
      </c>
      <c r="F424" s="97" t="s">
        <v>2811</v>
      </c>
      <c r="G424" s="97" t="s">
        <v>2894</v>
      </c>
      <c r="H424" s="104" t="s">
        <v>2799</v>
      </c>
      <c r="I424" s="97" t="s">
        <v>2800</v>
      </c>
      <c r="J424" s="99">
        <v>1887082.33</v>
      </c>
      <c r="K424" s="99">
        <v>1520000</v>
      </c>
      <c r="L424" s="99">
        <v>1266666.6666666667</v>
      </c>
      <c r="M424" s="99">
        <v>6845951.4999999991</v>
      </c>
      <c r="N424" s="99">
        <v>5579284.833333333</v>
      </c>
      <c r="O424" s="99">
        <v>440.46985526315785</v>
      </c>
      <c r="P424" s="97" t="s">
        <v>2895</v>
      </c>
    </row>
    <row r="425" spans="1:16" ht="21" hidden="1" customHeight="1" x14ac:dyDescent="0.25">
      <c r="A425" s="96">
        <v>44773</v>
      </c>
      <c r="B425" s="97" t="s">
        <v>16</v>
      </c>
      <c r="C425" s="97" t="s">
        <v>2019</v>
      </c>
      <c r="D425" s="97" t="s">
        <v>485</v>
      </c>
      <c r="E425" s="97" t="s">
        <v>486</v>
      </c>
      <c r="F425" s="97" t="s">
        <v>2811</v>
      </c>
      <c r="G425" s="97" t="s">
        <v>2894</v>
      </c>
      <c r="H425" s="104" t="s">
        <v>2801</v>
      </c>
      <c r="I425" s="97" t="s">
        <v>2802</v>
      </c>
      <c r="J425" s="99">
        <v>6026.9</v>
      </c>
      <c r="K425" s="99">
        <v>0</v>
      </c>
      <c r="L425" s="99">
        <v>0</v>
      </c>
      <c r="M425" s="99">
        <v>0</v>
      </c>
      <c r="N425" s="99">
        <v>0</v>
      </c>
      <c r="O425" s="100"/>
      <c r="P425" s="97" t="s">
        <v>2895</v>
      </c>
    </row>
    <row r="426" spans="1:16" ht="21" hidden="1" customHeight="1" x14ac:dyDescent="0.25">
      <c r="A426" s="96">
        <v>44773</v>
      </c>
      <c r="B426" s="97" t="s">
        <v>16</v>
      </c>
      <c r="C426" s="97" t="s">
        <v>2019</v>
      </c>
      <c r="D426" s="97" t="s">
        <v>485</v>
      </c>
      <c r="E426" s="97" t="s">
        <v>486</v>
      </c>
      <c r="F426" s="97" t="s">
        <v>2811</v>
      </c>
      <c r="G426" s="97" t="s">
        <v>2894</v>
      </c>
      <c r="H426" s="104" t="s">
        <v>2803</v>
      </c>
      <c r="I426" s="97" t="s">
        <v>2804</v>
      </c>
      <c r="J426" s="99">
        <v>2337044.2999999998</v>
      </c>
      <c r="K426" s="99">
        <v>1825000</v>
      </c>
      <c r="L426" s="99">
        <v>1520833.3333333335</v>
      </c>
      <c r="M426" s="99">
        <v>9452100.6099999994</v>
      </c>
      <c r="N426" s="99">
        <v>7931267.2766666673</v>
      </c>
      <c r="O426" s="99">
        <v>521.50798531506848</v>
      </c>
      <c r="P426" s="97" t="s">
        <v>2895</v>
      </c>
    </row>
    <row r="427" spans="1:16" ht="21" hidden="1" customHeight="1" x14ac:dyDescent="0.25">
      <c r="A427" s="96">
        <v>44773</v>
      </c>
      <c r="B427" s="97" t="s">
        <v>16</v>
      </c>
      <c r="C427" s="97" t="s">
        <v>2019</v>
      </c>
      <c r="D427" s="97" t="s">
        <v>485</v>
      </c>
      <c r="E427" s="97" t="s">
        <v>486</v>
      </c>
      <c r="F427" s="97" t="s">
        <v>2811</v>
      </c>
      <c r="G427" s="97" t="s">
        <v>2894</v>
      </c>
      <c r="H427" s="104" t="s">
        <v>2805</v>
      </c>
      <c r="I427" s="97" t="s">
        <v>2806</v>
      </c>
      <c r="J427" s="99">
        <v>22254588.890000001</v>
      </c>
      <c r="K427" s="99">
        <v>23800000</v>
      </c>
      <c r="L427" s="99">
        <v>19833333.333333332</v>
      </c>
      <c r="M427" s="99">
        <v>19270350</v>
      </c>
      <c r="N427" s="99">
        <v>-562983.33333333337</v>
      </c>
      <c r="O427" s="99">
        <v>-2.838571428571429</v>
      </c>
      <c r="P427" s="97" t="s">
        <v>2896</v>
      </c>
    </row>
    <row r="428" spans="1:16" ht="21" hidden="1" customHeight="1" x14ac:dyDescent="0.25">
      <c r="A428" s="96">
        <v>44773</v>
      </c>
      <c r="B428" s="97" t="s">
        <v>16</v>
      </c>
      <c r="C428" s="97" t="s">
        <v>2019</v>
      </c>
      <c r="D428" s="97" t="s">
        <v>485</v>
      </c>
      <c r="E428" s="97" t="s">
        <v>486</v>
      </c>
      <c r="F428" s="97" t="s">
        <v>2811</v>
      </c>
      <c r="G428" s="97" t="s">
        <v>2894</v>
      </c>
      <c r="H428" s="104" t="s">
        <v>2807</v>
      </c>
      <c r="I428" s="97" t="s">
        <v>2808</v>
      </c>
      <c r="J428" s="99">
        <v>5412848.8600000003</v>
      </c>
      <c r="K428" s="99">
        <v>4830000</v>
      </c>
      <c r="L428" s="99">
        <v>4025000</v>
      </c>
      <c r="M428" s="99">
        <v>9293490.3599999994</v>
      </c>
      <c r="N428" s="99">
        <v>5268490.3600000003</v>
      </c>
      <c r="O428" s="99">
        <v>130.89417043478258</v>
      </c>
      <c r="P428" s="97" t="s">
        <v>2895</v>
      </c>
    </row>
    <row r="429" spans="1:16" ht="21" hidden="1" customHeight="1" x14ac:dyDescent="0.25">
      <c r="A429" s="96">
        <v>44773</v>
      </c>
      <c r="B429" s="97" t="s">
        <v>16</v>
      </c>
      <c r="C429" s="97" t="s">
        <v>2019</v>
      </c>
      <c r="D429" s="97" t="s">
        <v>485</v>
      </c>
      <c r="E429" s="97" t="s">
        <v>486</v>
      </c>
      <c r="F429" s="97" t="s">
        <v>2811</v>
      </c>
      <c r="G429" s="97" t="s">
        <v>2894</v>
      </c>
      <c r="H429" s="104" t="s">
        <v>2870</v>
      </c>
      <c r="I429" s="97" t="s">
        <v>2871</v>
      </c>
      <c r="J429" s="99">
        <v>0</v>
      </c>
      <c r="K429" s="99">
        <v>0</v>
      </c>
      <c r="L429" s="99">
        <v>0</v>
      </c>
      <c r="M429" s="99">
        <v>0</v>
      </c>
      <c r="N429" s="99">
        <v>0</v>
      </c>
      <c r="O429" s="100"/>
      <c r="P429" s="97" t="s">
        <v>2895</v>
      </c>
    </row>
    <row r="430" spans="1:16" ht="21" hidden="1" customHeight="1" x14ac:dyDescent="0.25">
      <c r="A430" s="96">
        <v>44773</v>
      </c>
      <c r="B430" s="97" t="s">
        <v>16</v>
      </c>
      <c r="C430" s="97" t="s">
        <v>2019</v>
      </c>
      <c r="D430" s="97" t="s">
        <v>485</v>
      </c>
      <c r="E430" s="97" t="s">
        <v>486</v>
      </c>
      <c r="F430" s="97" t="s">
        <v>2811</v>
      </c>
      <c r="G430" s="97" t="s">
        <v>2894</v>
      </c>
      <c r="H430" s="104" t="s">
        <v>2809</v>
      </c>
      <c r="I430" s="97" t="s">
        <v>2810</v>
      </c>
      <c r="J430" s="99">
        <v>1290890.1000000001</v>
      </c>
      <c r="K430" s="99">
        <v>671241.49</v>
      </c>
      <c r="L430" s="99">
        <v>559367.90833333344</v>
      </c>
      <c r="M430" s="99">
        <v>671241.49</v>
      </c>
      <c r="N430" s="99">
        <v>111873.58166666668</v>
      </c>
      <c r="O430" s="99">
        <v>20</v>
      </c>
      <c r="P430" s="97" t="s">
        <v>2895</v>
      </c>
    </row>
    <row r="431" spans="1:16" ht="21" hidden="1" customHeight="1" x14ac:dyDescent="0.25">
      <c r="A431" s="96">
        <v>44773</v>
      </c>
      <c r="B431" s="97" t="s">
        <v>16</v>
      </c>
      <c r="C431" s="97" t="s">
        <v>2019</v>
      </c>
      <c r="D431" s="97" t="s">
        <v>485</v>
      </c>
      <c r="E431" s="97" t="s">
        <v>486</v>
      </c>
      <c r="F431" s="97" t="s">
        <v>2839</v>
      </c>
      <c r="G431" s="97" t="s">
        <v>2894</v>
      </c>
      <c r="H431" s="106" t="s">
        <v>2812</v>
      </c>
      <c r="I431" s="97" t="s">
        <v>2813</v>
      </c>
      <c r="J431" s="99">
        <v>3172531.85</v>
      </c>
      <c r="K431" s="99">
        <v>3600000</v>
      </c>
      <c r="L431" s="99">
        <v>3000000</v>
      </c>
      <c r="M431" s="99">
        <v>1991247.34</v>
      </c>
      <c r="N431" s="99">
        <v>-1008752.66</v>
      </c>
      <c r="O431" s="99">
        <v>-33.625088666666663</v>
      </c>
      <c r="P431" s="97" t="s">
        <v>2895</v>
      </c>
    </row>
    <row r="432" spans="1:16" ht="21" hidden="1" customHeight="1" x14ac:dyDescent="0.25">
      <c r="A432" s="96">
        <v>44773</v>
      </c>
      <c r="B432" s="97" t="s">
        <v>16</v>
      </c>
      <c r="C432" s="97" t="s">
        <v>2019</v>
      </c>
      <c r="D432" s="97" t="s">
        <v>485</v>
      </c>
      <c r="E432" s="97" t="s">
        <v>486</v>
      </c>
      <c r="F432" s="97" t="s">
        <v>2839</v>
      </c>
      <c r="G432" s="97" t="s">
        <v>2894</v>
      </c>
      <c r="H432" s="106" t="s">
        <v>2814</v>
      </c>
      <c r="I432" s="97" t="s">
        <v>2815</v>
      </c>
      <c r="J432" s="99">
        <v>2004992.9</v>
      </c>
      <c r="K432" s="99">
        <v>2100000</v>
      </c>
      <c r="L432" s="99">
        <v>1750000</v>
      </c>
      <c r="M432" s="99">
        <v>1085749.49</v>
      </c>
      <c r="N432" s="99">
        <v>-664250.51</v>
      </c>
      <c r="O432" s="99">
        <v>-37.957172</v>
      </c>
      <c r="P432" s="97" t="s">
        <v>2895</v>
      </c>
    </row>
    <row r="433" spans="1:16" ht="21" hidden="1" customHeight="1" x14ac:dyDescent="0.25">
      <c r="A433" s="96">
        <v>44773</v>
      </c>
      <c r="B433" s="97" t="s">
        <v>16</v>
      </c>
      <c r="C433" s="97" t="s">
        <v>2019</v>
      </c>
      <c r="D433" s="97" t="s">
        <v>485</v>
      </c>
      <c r="E433" s="97" t="s">
        <v>486</v>
      </c>
      <c r="F433" s="97" t="s">
        <v>2839</v>
      </c>
      <c r="G433" s="97" t="s">
        <v>2894</v>
      </c>
      <c r="H433" s="106" t="s">
        <v>2816</v>
      </c>
      <c r="I433" s="97" t="s">
        <v>2817</v>
      </c>
      <c r="J433" s="99">
        <v>163579.34</v>
      </c>
      <c r="K433" s="99">
        <v>380000</v>
      </c>
      <c r="L433" s="99">
        <v>316666.66666666669</v>
      </c>
      <c r="M433" s="99">
        <v>88517.6</v>
      </c>
      <c r="N433" s="99">
        <v>-228149.06666666668</v>
      </c>
      <c r="O433" s="99">
        <v>-72.047073684210531</v>
      </c>
      <c r="P433" s="97" t="s">
        <v>2895</v>
      </c>
    </row>
    <row r="434" spans="1:16" ht="21" hidden="1" customHeight="1" x14ac:dyDescent="0.25">
      <c r="A434" s="96">
        <v>44773</v>
      </c>
      <c r="B434" s="97" t="s">
        <v>16</v>
      </c>
      <c r="C434" s="97" t="s">
        <v>2019</v>
      </c>
      <c r="D434" s="97" t="s">
        <v>485</v>
      </c>
      <c r="E434" s="97" t="s">
        <v>486</v>
      </c>
      <c r="F434" s="97" t="s">
        <v>2839</v>
      </c>
      <c r="G434" s="97" t="s">
        <v>2894</v>
      </c>
      <c r="H434" s="106" t="s">
        <v>2818</v>
      </c>
      <c r="I434" s="97" t="s">
        <v>2819</v>
      </c>
      <c r="J434" s="99">
        <v>1369972.89</v>
      </c>
      <c r="K434" s="99">
        <v>1500000</v>
      </c>
      <c r="L434" s="99">
        <v>1250000</v>
      </c>
      <c r="M434" s="99">
        <v>1810363.76</v>
      </c>
      <c r="N434" s="99">
        <v>560363.76</v>
      </c>
      <c r="O434" s="99">
        <v>44.829100799999999</v>
      </c>
      <c r="P434" s="97" t="s">
        <v>2896</v>
      </c>
    </row>
    <row r="435" spans="1:16" ht="21" hidden="1" customHeight="1" x14ac:dyDescent="0.25">
      <c r="A435" s="96">
        <v>44773</v>
      </c>
      <c r="B435" s="97" t="s">
        <v>16</v>
      </c>
      <c r="C435" s="97" t="s">
        <v>2019</v>
      </c>
      <c r="D435" s="97" t="s">
        <v>485</v>
      </c>
      <c r="E435" s="97" t="s">
        <v>486</v>
      </c>
      <c r="F435" s="97" t="s">
        <v>2839</v>
      </c>
      <c r="G435" s="97" t="s">
        <v>2894</v>
      </c>
      <c r="H435" s="106" t="s">
        <v>2820</v>
      </c>
      <c r="I435" s="97" t="s">
        <v>2821</v>
      </c>
      <c r="J435" s="99">
        <v>22322342.48</v>
      </c>
      <c r="K435" s="99">
        <v>23800000</v>
      </c>
      <c r="L435" s="99">
        <v>19833333.333333332</v>
      </c>
      <c r="M435" s="99">
        <v>19207277.120000001</v>
      </c>
      <c r="N435" s="99">
        <v>-626056.21333333338</v>
      </c>
      <c r="O435" s="99">
        <v>-3.1565859495798323</v>
      </c>
      <c r="P435" s="97" t="s">
        <v>2895</v>
      </c>
    </row>
    <row r="436" spans="1:16" ht="21" hidden="1" customHeight="1" x14ac:dyDescent="0.25">
      <c r="A436" s="96">
        <v>44773</v>
      </c>
      <c r="B436" s="97" t="s">
        <v>16</v>
      </c>
      <c r="C436" s="97" t="s">
        <v>2019</v>
      </c>
      <c r="D436" s="97" t="s">
        <v>485</v>
      </c>
      <c r="E436" s="97" t="s">
        <v>486</v>
      </c>
      <c r="F436" s="97" t="s">
        <v>2839</v>
      </c>
      <c r="G436" s="97" t="s">
        <v>2894</v>
      </c>
      <c r="H436" s="106" t="s">
        <v>2822</v>
      </c>
      <c r="I436" s="97" t="s">
        <v>2846</v>
      </c>
      <c r="J436" s="99">
        <v>4484869.8600000003</v>
      </c>
      <c r="K436" s="99">
        <v>2000000</v>
      </c>
      <c r="L436" s="99">
        <v>1666666.6666666667</v>
      </c>
      <c r="M436" s="99">
        <v>4056968.7</v>
      </c>
      <c r="N436" s="99">
        <v>2390302.0333333332</v>
      </c>
      <c r="O436" s="99">
        <v>143.41812200000001</v>
      </c>
      <c r="P436" s="97" t="s">
        <v>2896</v>
      </c>
    </row>
    <row r="437" spans="1:16" ht="21" hidden="1" customHeight="1" x14ac:dyDescent="0.25">
      <c r="A437" s="96">
        <v>44773</v>
      </c>
      <c r="B437" s="97" t="s">
        <v>16</v>
      </c>
      <c r="C437" s="97" t="s">
        <v>2019</v>
      </c>
      <c r="D437" s="97" t="s">
        <v>485</v>
      </c>
      <c r="E437" s="97" t="s">
        <v>486</v>
      </c>
      <c r="F437" s="97" t="s">
        <v>2839</v>
      </c>
      <c r="G437" s="97" t="s">
        <v>2894</v>
      </c>
      <c r="H437" s="106" t="s">
        <v>2823</v>
      </c>
      <c r="I437" s="97" t="s">
        <v>2824</v>
      </c>
      <c r="J437" s="99">
        <v>8058339.2199999997</v>
      </c>
      <c r="K437" s="99">
        <v>10140000</v>
      </c>
      <c r="L437" s="99">
        <v>8450000</v>
      </c>
      <c r="M437" s="99">
        <v>9409531</v>
      </c>
      <c r="N437" s="99">
        <v>959531</v>
      </c>
      <c r="O437" s="99">
        <v>11.355396449704141</v>
      </c>
      <c r="P437" s="97" t="s">
        <v>2896</v>
      </c>
    </row>
    <row r="438" spans="1:16" ht="21" hidden="1" customHeight="1" x14ac:dyDescent="0.25">
      <c r="A438" s="96">
        <v>44773</v>
      </c>
      <c r="B438" s="97" t="s">
        <v>16</v>
      </c>
      <c r="C438" s="97" t="s">
        <v>2019</v>
      </c>
      <c r="D438" s="97" t="s">
        <v>485</v>
      </c>
      <c r="E438" s="97" t="s">
        <v>486</v>
      </c>
      <c r="F438" s="97" t="s">
        <v>2839</v>
      </c>
      <c r="G438" s="97" t="s">
        <v>2894</v>
      </c>
      <c r="H438" s="106" t="s">
        <v>2825</v>
      </c>
      <c r="I438" s="97" t="s">
        <v>2826</v>
      </c>
      <c r="J438" s="99">
        <v>1113007.73</v>
      </c>
      <c r="K438" s="99">
        <v>2352000</v>
      </c>
      <c r="L438" s="99">
        <v>1960000</v>
      </c>
      <c r="M438" s="99">
        <v>4034810</v>
      </c>
      <c r="N438" s="99">
        <v>2074810</v>
      </c>
      <c r="O438" s="99">
        <v>105.8576530612245</v>
      </c>
      <c r="P438" s="97" t="s">
        <v>2896</v>
      </c>
    </row>
    <row r="439" spans="1:16" ht="21" hidden="1" customHeight="1" x14ac:dyDescent="0.25">
      <c r="A439" s="96">
        <v>44773</v>
      </c>
      <c r="B439" s="97" t="s">
        <v>16</v>
      </c>
      <c r="C439" s="97" t="s">
        <v>2019</v>
      </c>
      <c r="D439" s="97" t="s">
        <v>485</v>
      </c>
      <c r="E439" s="97" t="s">
        <v>486</v>
      </c>
      <c r="F439" s="97" t="s">
        <v>2839</v>
      </c>
      <c r="G439" s="97" t="s">
        <v>2894</v>
      </c>
      <c r="H439" s="106" t="s">
        <v>2827</v>
      </c>
      <c r="I439" s="97" t="s">
        <v>2828</v>
      </c>
      <c r="J439" s="99">
        <v>3546705.36</v>
      </c>
      <c r="K439" s="99">
        <v>3105000</v>
      </c>
      <c r="L439" s="99">
        <v>2587500</v>
      </c>
      <c r="M439" s="99">
        <v>4916178.9399999995</v>
      </c>
      <c r="N439" s="99">
        <v>2328678.94</v>
      </c>
      <c r="O439" s="99">
        <v>89.997253719806764</v>
      </c>
      <c r="P439" s="97" t="s">
        <v>2896</v>
      </c>
    </row>
    <row r="440" spans="1:16" ht="21" hidden="1" customHeight="1" x14ac:dyDescent="0.25">
      <c r="A440" s="96">
        <v>44773</v>
      </c>
      <c r="B440" s="97" t="s">
        <v>16</v>
      </c>
      <c r="C440" s="97" t="s">
        <v>2019</v>
      </c>
      <c r="D440" s="97" t="s">
        <v>485</v>
      </c>
      <c r="E440" s="97" t="s">
        <v>486</v>
      </c>
      <c r="F440" s="97" t="s">
        <v>2839</v>
      </c>
      <c r="G440" s="97" t="s">
        <v>2894</v>
      </c>
      <c r="H440" s="106" t="s">
        <v>2829</v>
      </c>
      <c r="I440" s="97" t="s">
        <v>2830</v>
      </c>
      <c r="J440" s="99">
        <v>1820588.32</v>
      </c>
      <c r="K440" s="99">
        <v>1929000</v>
      </c>
      <c r="L440" s="99">
        <v>1607500</v>
      </c>
      <c r="M440" s="99">
        <v>1909987.89</v>
      </c>
      <c r="N440" s="99">
        <v>302487.89</v>
      </c>
      <c r="O440" s="99">
        <v>18.81728709175739</v>
      </c>
      <c r="P440" s="97" t="s">
        <v>2896</v>
      </c>
    </row>
    <row r="441" spans="1:16" ht="21" hidden="1" customHeight="1" x14ac:dyDescent="0.25">
      <c r="A441" s="96">
        <v>44773</v>
      </c>
      <c r="B441" s="97" t="s">
        <v>16</v>
      </c>
      <c r="C441" s="97" t="s">
        <v>2019</v>
      </c>
      <c r="D441" s="97" t="s">
        <v>485</v>
      </c>
      <c r="E441" s="97" t="s">
        <v>486</v>
      </c>
      <c r="F441" s="97" t="s">
        <v>2839</v>
      </c>
      <c r="G441" s="97" t="s">
        <v>2894</v>
      </c>
      <c r="H441" s="106" t="s">
        <v>2831</v>
      </c>
      <c r="I441" s="97" t="s">
        <v>2832</v>
      </c>
      <c r="J441" s="99">
        <v>2301008.2799999998</v>
      </c>
      <c r="K441" s="99">
        <v>1960000</v>
      </c>
      <c r="L441" s="99">
        <v>1633333.3333333333</v>
      </c>
      <c r="M441" s="99">
        <v>2107099.16</v>
      </c>
      <c r="N441" s="99">
        <v>473765.82666666666</v>
      </c>
      <c r="O441" s="99">
        <v>29.006071020408164</v>
      </c>
      <c r="P441" s="97" t="s">
        <v>2896</v>
      </c>
    </row>
    <row r="442" spans="1:16" ht="21" hidden="1" customHeight="1" x14ac:dyDescent="0.25">
      <c r="A442" s="96">
        <v>44773</v>
      </c>
      <c r="B442" s="97" t="s">
        <v>16</v>
      </c>
      <c r="C442" s="97" t="s">
        <v>2019</v>
      </c>
      <c r="D442" s="97" t="s">
        <v>485</v>
      </c>
      <c r="E442" s="97" t="s">
        <v>486</v>
      </c>
      <c r="F442" s="97" t="s">
        <v>2839</v>
      </c>
      <c r="G442" s="97" t="s">
        <v>2894</v>
      </c>
      <c r="H442" s="106" t="s">
        <v>2833</v>
      </c>
      <c r="I442" s="97" t="s">
        <v>2834</v>
      </c>
      <c r="J442" s="99">
        <v>5727117.8499999996</v>
      </c>
      <c r="K442" s="99">
        <v>5522885.7000000002</v>
      </c>
      <c r="L442" s="99">
        <v>4602404.75</v>
      </c>
      <c r="M442" s="99">
        <v>3738351.3100000005</v>
      </c>
      <c r="N442" s="99">
        <v>-864053.44</v>
      </c>
      <c r="O442" s="99">
        <v>-18.773955941184877</v>
      </c>
      <c r="P442" s="97" t="s">
        <v>2895</v>
      </c>
    </row>
    <row r="443" spans="1:16" ht="21" hidden="1" customHeight="1" x14ac:dyDescent="0.25">
      <c r="A443" s="96">
        <v>44773</v>
      </c>
      <c r="B443" s="97" t="s">
        <v>16</v>
      </c>
      <c r="C443" s="97" t="s">
        <v>2019</v>
      </c>
      <c r="D443" s="97" t="s">
        <v>485</v>
      </c>
      <c r="E443" s="97" t="s">
        <v>486</v>
      </c>
      <c r="F443" s="97" t="s">
        <v>2839</v>
      </c>
      <c r="G443" s="97" t="s">
        <v>2894</v>
      </c>
      <c r="H443" s="106" t="s">
        <v>2835</v>
      </c>
      <c r="I443" s="97" t="s">
        <v>2836</v>
      </c>
      <c r="J443" s="99">
        <v>0</v>
      </c>
      <c r="K443" s="99">
        <v>0</v>
      </c>
      <c r="L443" s="99">
        <v>0</v>
      </c>
      <c r="M443" s="99">
        <v>0</v>
      </c>
      <c r="N443" s="99">
        <v>0</v>
      </c>
      <c r="O443" s="100"/>
      <c r="P443" s="97" t="s">
        <v>2896</v>
      </c>
    </row>
    <row r="444" spans="1:16" ht="21" hidden="1" customHeight="1" x14ac:dyDescent="0.25">
      <c r="A444" s="96">
        <v>44773</v>
      </c>
      <c r="B444" s="97" t="s">
        <v>16</v>
      </c>
      <c r="C444" s="97" t="s">
        <v>2019</v>
      </c>
      <c r="D444" s="97" t="s">
        <v>485</v>
      </c>
      <c r="E444" s="97" t="s">
        <v>486</v>
      </c>
      <c r="F444" s="97" t="s">
        <v>2839</v>
      </c>
      <c r="G444" s="97" t="s">
        <v>2894</v>
      </c>
      <c r="H444" s="106" t="s">
        <v>2837</v>
      </c>
      <c r="I444" s="97" t="s">
        <v>2838</v>
      </c>
      <c r="J444" s="99">
        <v>505091.66</v>
      </c>
      <c r="K444" s="99">
        <v>860000</v>
      </c>
      <c r="L444" s="99">
        <v>716666.66666666674</v>
      </c>
      <c r="M444" s="99">
        <v>2067955.95</v>
      </c>
      <c r="N444" s="99">
        <v>1351289.2833333334</v>
      </c>
      <c r="O444" s="99">
        <v>188.55199302325582</v>
      </c>
      <c r="P444" s="97" t="s">
        <v>2896</v>
      </c>
    </row>
    <row r="445" spans="1:16" ht="21" hidden="1" customHeight="1" x14ac:dyDescent="0.25">
      <c r="A445" s="96">
        <v>44773</v>
      </c>
      <c r="B445" s="97" t="s">
        <v>16</v>
      </c>
      <c r="C445" s="97" t="s">
        <v>2019</v>
      </c>
      <c r="D445" s="97" t="s">
        <v>485</v>
      </c>
      <c r="E445" s="97" t="s">
        <v>486</v>
      </c>
      <c r="F445" s="97" t="s">
        <v>2839</v>
      </c>
      <c r="G445" s="97" t="s">
        <v>2894</v>
      </c>
      <c r="H445" s="106" t="s">
        <v>2872</v>
      </c>
      <c r="I445" s="97" t="s">
        <v>2873</v>
      </c>
      <c r="J445" s="99">
        <v>0</v>
      </c>
      <c r="K445" s="99">
        <v>0</v>
      </c>
      <c r="L445" s="99">
        <v>0</v>
      </c>
      <c r="M445" s="99">
        <v>0</v>
      </c>
      <c r="N445" s="99">
        <v>0</v>
      </c>
      <c r="O445" s="100"/>
      <c r="P445" s="97" t="s">
        <v>2896</v>
      </c>
    </row>
    <row r="446" spans="1:16" ht="21" hidden="1" customHeight="1" x14ac:dyDescent="0.25">
      <c r="A446" s="96">
        <v>44773</v>
      </c>
      <c r="B446" s="97" t="s">
        <v>16</v>
      </c>
      <c r="C446" s="97" t="s">
        <v>2019</v>
      </c>
      <c r="D446" s="97" t="s">
        <v>485</v>
      </c>
      <c r="E446" s="97" t="s">
        <v>486</v>
      </c>
      <c r="F446" s="97" t="s">
        <v>2897</v>
      </c>
      <c r="G446" s="97" t="s">
        <v>1944</v>
      </c>
      <c r="H446" s="108" t="s">
        <v>2852</v>
      </c>
      <c r="I446" s="97" t="s">
        <v>2898</v>
      </c>
      <c r="J446" s="99">
        <v>4692172.42</v>
      </c>
      <c r="K446" s="99">
        <v>4692172.42</v>
      </c>
      <c r="L446" s="99">
        <v>3910143.6833333336</v>
      </c>
      <c r="M446" s="99">
        <v>38705990.610000007</v>
      </c>
      <c r="N446" s="99">
        <v>34795846.926666662</v>
      </c>
      <c r="O446" s="99">
        <v>889.88665748987967</v>
      </c>
      <c r="P446" s="97" t="s">
        <v>2895</v>
      </c>
    </row>
    <row r="447" spans="1:16" ht="21" hidden="1" customHeight="1" x14ac:dyDescent="0.25">
      <c r="A447" s="96">
        <v>44773</v>
      </c>
      <c r="B447" s="97" t="s">
        <v>16</v>
      </c>
      <c r="C447" s="97" t="s">
        <v>2019</v>
      </c>
      <c r="D447" s="97" t="s">
        <v>485</v>
      </c>
      <c r="E447" s="97" t="s">
        <v>486</v>
      </c>
      <c r="F447" s="97" t="s">
        <v>2899</v>
      </c>
      <c r="G447" s="97" t="s">
        <v>1944</v>
      </c>
      <c r="H447" s="108" t="s">
        <v>2853</v>
      </c>
      <c r="I447" s="97" t="s">
        <v>2900</v>
      </c>
      <c r="J447" s="99">
        <v>7436433.2800000003</v>
      </c>
      <c r="K447" s="99">
        <v>7436433.2800000003</v>
      </c>
      <c r="L447" s="99">
        <v>6197027.7333333334</v>
      </c>
      <c r="M447" s="99">
        <v>13600367.369999999</v>
      </c>
      <c r="N447" s="99">
        <v>7403339.6366666667</v>
      </c>
      <c r="O447" s="99">
        <v>119.4659755489664</v>
      </c>
      <c r="P447" s="97" t="s">
        <v>2895</v>
      </c>
    </row>
    <row r="448" spans="1:16" ht="21" hidden="1" customHeight="1" x14ac:dyDescent="0.25">
      <c r="A448" s="96">
        <v>44773</v>
      </c>
      <c r="B448" s="97" t="s">
        <v>16</v>
      </c>
      <c r="C448" s="97" t="s">
        <v>2019</v>
      </c>
      <c r="D448" s="97" t="s">
        <v>485</v>
      </c>
      <c r="E448" s="97" t="s">
        <v>486</v>
      </c>
      <c r="F448" s="97" t="s">
        <v>2899</v>
      </c>
      <c r="G448" s="97" t="s">
        <v>1944</v>
      </c>
      <c r="H448" s="108" t="s">
        <v>2854</v>
      </c>
      <c r="I448" s="97" t="s">
        <v>2901</v>
      </c>
      <c r="J448" s="99">
        <v>13524602.42</v>
      </c>
      <c r="K448" s="99">
        <v>-13524602.42</v>
      </c>
      <c r="L448" s="99">
        <v>-11270502.016666666</v>
      </c>
      <c r="M448" s="99">
        <v>-7261739.6300000008</v>
      </c>
      <c r="N448" s="99">
        <v>4008762.3866666667</v>
      </c>
      <c r="O448" s="99">
        <v>-35.568623125558759</v>
      </c>
      <c r="P448" s="97" t="s">
        <v>2895</v>
      </c>
    </row>
    <row r="449" spans="1:16" ht="21" customHeight="1" x14ac:dyDescent="0.25">
      <c r="A449" s="96">
        <v>44773</v>
      </c>
      <c r="B449" s="97" t="s">
        <v>16</v>
      </c>
      <c r="C449" s="97" t="s">
        <v>2019</v>
      </c>
      <c r="D449" s="97" t="s">
        <v>487</v>
      </c>
      <c r="E449" s="97" t="s">
        <v>488</v>
      </c>
      <c r="F449" s="97" t="s">
        <v>2811</v>
      </c>
      <c r="G449" s="97" t="s">
        <v>2894</v>
      </c>
      <c r="H449" s="108" t="s">
        <v>2790</v>
      </c>
      <c r="I449" s="97" t="s">
        <v>2791</v>
      </c>
      <c r="J449" s="99">
        <v>18247778.120000001</v>
      </c>
      <c r="K449" s="99">
        <v>19000000</v>
      </c>
      <c r="L449" s="99">
        <v>15833333.333333334</v>
      </c>
      <c r="M449" s="99">
        <v>12337438.68</v>
      </c>
      <c r="N449" s="99">
        <v>-3495894.6533333333</v>
      </c>
      <c r="O449" s="99">
        <v>-22.079334652631577</v>
      </c>
      <c r="P449" s="97" t="s">
        <v>2896</v>
      </c>
    </row>
    <row r="450" spans="1:16" ht="21" customHeight="1" x14ac:dyDescent="0.25">
      <c r="A450" s="96">
        <v>44773</v>
      </c>
      <c r="B450" s="97" t="s">
        <v>16</v>
      </c>
      <c r="C450" s="97" t="s">
        <v>2019</v>
      </c>
      <c r="D450" s="97" t="s">
        <v>487</v>
      </c>
      <c r="E450" s="97" t="s">
        <v>488</v>
      </c>
      <c r="F450" s="97" t="s">
        <v>2811</v>
      </c>
      <c r="G450" s="97" t="s">
        <v>2894</v>
      </c>
      <c r="H450" s="108" t="s">
        <v>2792</v>
      </c>
      <c r="I450" s="97" t="s">
        <v>2793</v>
      </c>
      <c r="J450" s="99">
        <v>39333.33</v>
      </c>
      <c r="K450" s="99">
        <v>5000</v>
      </c>
      <c r="L450" s="99">
        <v>4166.6666666666661</v>
      </c>
      <c r="M450" s="99">
        <v>12000</v>
      </c>
      <c r="N450" s="99">
        <v>7833.3333333333321</v>
      </c>
      <c r="O450" s="99">
        <v>188</v>
      </c>
      <c r="P450" s="97" t="s">
        <v>2895</v>
      </c>
    </row>
    <row r="451" spans="1:16" ht="21" customHeight="1" x14ac:dyDescent="0.25">
      <c r="A451" s="96">
        <v>44773</v>
      </c>
      <c r="B451" s="97" t="s">
        <v>16</v>
      </c>
      <c r="C451" s="97" t="s">
        <v>2019</v>
      </c>
      <c r="D451" s="97" t="s">
        <v>487</v>
      </c>
      <c r="E451" s="97" t="s">
        <v>488</v>
      </c>
      <c r="F451" s="97" t="s">
        <v>2811</v>
      </c>
      <c r="G451" s="97" t="s">
        <v>2894</v>
      </c>
      <c r="H451" s="108" t="s">
        <v>2794</v>
      </c>
      <c r="I451" s="97" t="s">
        <v>2795</v>
      </c>
      <c r="J451" s="99">
        <v>0</v>
      </c>
      <c r="K451" s="99">
        <v>25000</v>
      </c>
      <c r="L451" s="99">
        <v>20833.333333333332</v>
      </c>
      <c r="M451" s="99">
        <v>34670</v>
      </c>
      <c r="N451" s="99">
        <v>13836.666666666668</v>
      </c>
      <c r="O451" s="99">
        <v>66.415999999999997</v>
      </c>
      <c r="P451" s="97" t="s">
        <v>2895</v>
      </c>
    </row>
    <row r="452" spans="1:16" ht="21" customHeight="1" x14ac:dyDescent="0.25">
      <c r="A452" s="96">
        <v>44773</v>
      </c>
      <c r="B452" s="97" t="s">
        <v>16</v>
      </c>
      <c r="C452" s="97" t="s">
        <v>2019</v>
      </c>
      <c r="D452" s="97" t="s">
        <v>487</v>
      </c>
      <c r="E452" s="97" t="s">
        <v>488</v>
      </c>
      <c r="F452" s="97" t="s">
        <v>2811</v>
      </c>
      <c r="G452" s="97" t="s">
        <v>2894</v>
      </c>
      <c r="H452" s="108" t="s">
        <v>2865</v>
      </c>
      <c r="I452" s="97" t="s">
        <v>2796</v>
      </c>
      <c r="J452" s="99">
        <v>417290.54</v>
      </c>
      <c r="K452" s="99">
        <v>650000</v>
      </c>
      <c r="L452" s="99">
        <v>541666.66666666674</v>
      </c>
      <c r="M452" s="99">
        <v>574765.01000000013</v>
      </c>
      <c r="N452" s="99">
        <v>33098.343333333338</v>
      </c>
      <c r="O452" s="99">
        <v>6.1104633846153851</v>
      </c>
      <c r="P452" s="97" t="s">
        <v>2895</v>
      </c>
    </row>
    <row r="453" spans="1:16" ht="21" customHeight="1" x14ac:dyDescent="0.25">
      <c r="A453" s="96">
        <v>44773</v>
      </c>
      <c r="B453" s="97" t="s">
        <v>16</v>
      </c>
      <c r="C453" s="97" t="s">
        <v>2019</v>
      </c>
      <c r="D453" s="97" t="s">
        <v>487</v>
      </c>
      <c r="E453" s="97" t="s">
        <v>488</v>
      </c>
      <c r="F453" s="97" t="s">
        <v>2811</v>
      </c>
      <c r="G453" s="97" t="s">
        <v>2894</v>
      </c>
      <c r="H453" s="108" t="s">
        <v>2797</v>
      </c>
      <c r="I453" s="97" t="s">
        <v>2798</v>
      </c>
      <c r="J453" s="99">
        <v>3840731.29</v>
      </c>
      <c r="K453" s="99">
        <v>4500000</v>
      </c>
      <c r="L453" s="99">
        <v>3750000</v>
      </c>
      <c r="M453" s="99">
        <v>4488235.7699999996</v>
      </c>
      <c r="N453" s="99">
        <v>738235.77</v>
      </c>
      <c r="O453" s="99">
        <v>19.686287199999999</v>
      </c>
      <c r="P453" s="97" t="s">
        <v>2895</v>
      </c>
    </row>
    <row r="454" spans="1:16" ht="21" customHeight="1" x14ac:dyDescent="0.25">
      <c r="A454" s="96">
        <v>44773</v>
      </c>
      <c r="B454" s="97" t="s">
        <v>16</v>
      </c>
      <c r="C454" s="97" t="s">
        <v>2019</v>
      </c>
      <c r="D454" s="97" t="s">
        <v>487</v>
      </c>
      <c r="E454" s="97" t="s">
        <v>488</v>
      </c>
      <c r="F454" s="97" t="s">
        <v>2811</v>
      </c>
      <c r="G454" s="97" t="s">
        <v>2894</v>
      </c>
      <c r="H454" s="108" t="s">
        <v>2799</v>
      </c>
      <c r="I454" s="97" t="s">
        <v>2800</v>
      </c>
      <c r="J454" s="99">
        <v>1088880.8999999999</v>
      </c>
      <c r="K454" s="99">
        <v>3500000</v>
      </c>
      <c r="L454" s="99">
        <v>2916666.666666667</v>
      </c>
      <c r="M454" s="99">
        <v>4117529.7699999996</v>
      </c>
      <c r="N454" s="99">
        <v>1200863.1033333335</v>
      </c>
      <c r="O454" s="99">
        <v>41.172449257142851</v>
      </c>
      <c r="P454" s="97" t="s">
        <v>2895</v>
      </c>
    </row>
    <row r="455" spans="1:16" ht="21" customHeight="1" x14ac:dyDescent="0.25">
      <c r="A455" s="96">
        <v>44773</v>
      </c>
      <c r="B455" s="97" t="s">
        <v>16</v>
      </c>
      <c r="C455" s="97" t="s">
        <v>2019</v>
      </c>
      <c r="D455" s="97" t="s">
        <v>487</v>
      </c>
      <c r="E455" s="97" t="s">
        <v>488</v>
      </c>
      <c r="F455" s="97" t="s">
        <v>2811</v>
      </c>
      <c r="G455" s="97" t="s">
        <v>2894</v>
      </c>
      <c r="H455" s="108" t="s">
        <v>2801</v>
      </c>
      <c r="I455" s="97" t="s">
        <v>2802</v>
      </c>
      <c r="J455" s="99">
        <v>0</v>
      </c>
      <c r="K455" s="99">
        <v>1000</v>
      </c>
      <c r="L455" s="99">
        <v>833.33333333333326</v>
      </c>
      <c r="M455" s="99">
        <v>0</v>
      </c>
      <c r="N455" s="99">
        <v>-833.33333333333326</v>
      </c>
      <c r="O455" s="99">
        <v>-100</v>
      </c>
      <c r="P455" s="97" t="s">
        <v>2896</v>
      </c>
    </row>
    <row r="456" spans="1:16" ht="21" customHeight="1" x14ac:dyDescent="0.25">
      <c r="A456" s="96">
        <v>44773</v>
      </c>
      <c r="B456" s="97" t="s">
        <v>16</v>
      </c>
      <c r="C456" s="97" t="s">
        <v>2019</v>
      </c>
      <c r="D456" s="97" t="s">
        <v>487</v>
      </c>
      <c r="E456" s="97" t="s">
        <v>488</v>
      </c>
      <c r="F456" s="97" t="s">
        <v>2811</v>
      </c>
      <c r="G456" s="97" t="s">
        <v>2894</v>
      </c>
      <c r="H456" s="108" t="s">
        <v>2803</v>
      </c>
      <c r="I456" s="97" t="s">
        <v>2804</v>
      </c>
      <c r="J456" s="99">
        <v>1952351.26</v>
      </c>
      <c r="K456" s="99">
        <v>7500000</v>
      </c>
      <c r="L456" s="99">
        <v>6250000</v>
      </c>
      <c r="M456" s="99">
        <v>9305652.1600000001</v>
      </c>
      <c r="N456" s="99">
        <v>3055652.16</v>
      </c>
      <c r="O456" s="99">
        <v>48.890434560000003</v>
      </c>
      <c r="P456" s="97" t="s">
        <v>2895</v>
      </c>
    </row>
    <row r="457" spans="1:16" ht="21" customHeight="1" x14ac:dyDescent="0.25">
      <c r="A457" s="96">
        <v>44773</v>
      </c>
      <c r="B457" s="97" t="s">
        <v>16</v>
      </c>
      <c r="C457" s="97" t="s">
        <v>2019</v>
      </c>
      <c r="D457" s="97" t="s">
        <v>487</v>
      </c>
      <c r="E457" s="97" t="s">
        <v>488</v>
      </c>
      <c r="F457" s="97" t="s">
        <v>2811</v>
      </c>
      <c r="G457" s="97" t="s">
        <v>2894</v>
      </c>
      <c r="H457" s="108" t="s">
        <v>2805</v>
      </c>
      <c r="I457" s="97" t="s">
        <v>2806</v>
      </c>
      <c r="J457" s="99">
        <v>28189514.300000001</v>
      </c>
      <c r="K457" s="99">
        <v>30400000</v>
      </c>
      <c r="L457" s="99">
        <v>25333333.333333336</v>
      </c>
      <c r="M457" s="99">
        <v>25208400.780000001</v>
      </c>
      <c r="N457" s="99">
        <v>-124932.55333333333</v>
      </c>
      <c r="O457" s="99">
        <v>-0.49315481578947373</v>
      </c>
      <c r="P457" s="97" t="s">
        <v>2896</v>
      </c>
    </row>
    <row r="458" spans="1:16" ht="21" customHeight="1" x14ac:dyDescent="0.25">
      <c r="A458" s="96">
        <v>44773</v>
      </c>
      <c r="B458" s="97" t="s">
        <v>16</v>
      </c>
      <c r="C458" s="97" t="s">
        <v>2019</v>
      </c>
      <c r="D458" s="97" t="s">
        <v>487</v>
      </c>
      <c r="E458" s="97" t="s">
        <v>488</v>
      </c>
      <c r="F458" s="97" t="s">
        <v>2811</v>
      </c>
      <c r="G458" s="97" t="s">
        <v>2894</v>
      </c>
      <c r="H458" s="108" t="s">
        <v>2807</v>
      </c>
      <c r="I458" s="97" t="s">
        <v>2808</v>
      </c>
      <c r="J458" s="99">
        <v>5276618.4800000004</v>
      </c>
      <c r="K458" s="99">
        <v>4000000</v>
      </c>
      <c r="L458" s="99">
        <v>3333333.3333333335</v>
      </c>
      <c r="M458" s="99">
        <v>4010013.49</v>
      </c>
      <c r="N458" s="99">
        <v>676680.15666666673</v>
      </c>
      <c r="O458" s="99">
        <v>20.300404700000001</v>
      </c>
      <c r="P458" s="97" t="s">
        <v>2895</v>
      </c>
    </row>
    <row r="459" spans="1:16" ht="21" customHeight="1" x14ac:dyDescent="0.25">
      <c r="A459" s="96">
        <v>44773</v>
      </c>
      <c r="B459" s="97" t="s">
        <v>16</v>
      </c>
      <c r="C459" s="97" t="s">
        <v>2019</v>
      </c>
      <c r="D459" s="97" t="s">
        <v>487</v>
      </c>
      <c r="E459" s="97" t="s">
        <v>488</v>
      </c>
      <c r="F459" s="97" t="s">
        <v>2811</v>
      </c>
      <c r="G459" s="97" t="s">
        <v>2894</v>
      </c>
      <c r="H459" s="108" t="s">
        <v>2870</v>
      </c>
      <c r="I459" s="97" t="s">
        <v>2871</v>
      </c>
      <c r="J459" s="99">
        <v>0</v>
      </c>
      <c r="K459" s="100"/>
      <c r="L459" s="100"/>
      <c r="M459" s="99">
        <v>0</v>
      </c>
      <c r="N459" s="100"/>
      <c r="O459" s="100"/>
      <c r="P459" s="97" t="s">
        <v>2902</v>
      </c>
    </row>
    <row r="460" spans="1:16" ht="21" customHeight="1" x14ac:dyDescent="0.25">
      <c r="A460" s="96">
        <v>44773</v>
      </c>
      <c r="B460" s="97" t="s">
        <v>16</v>
      </c>
      <c r="C460" s="97" t="s">
        <v>2019</v>
      </c>
      <c r="D460" s="97" t="s">
        <v>487</v>
      </c>
      <c r="E460" s="97" t="s">
        <v>488</v>
      </c>
      <c r="F460" s="97" t="s">
        <v>2811</v>
      </c>
      <c r="G460" s="97" t="s">
        <v>2894</v>
      </c>
      <c r="H460" s="108" t="s">
        <v>2809</v>
      </c>
      <c r="I460" s="97" t="s">
        <v>2810</v>
      </c>
      <c r="J460" s="99">
        <v>528962.64</v>
      </c>
      <c r="K460" s="99">
        <v>635719.53</v>
      </c>
      <c r="L460" s="99">
        <v>529766.27500000002</v>
      </c>
      <c r="M460" s="99">
        <v>635719.53</v>
      </c>
      <c r="N460" s="99">
        <v>105953.255</v>
      </c>
      <c r="O460" s="99">
        <v>20</v>
      </c>
      <c r="P460" s="97" t="s">
        <v>2895</v>
      </c>
    </row>
    <row r="461" spans="1:16" ht="21" customHeight="1" x14ac:dyDescent="0.25">
      <c r="A461" s="96">
        <v>44773</v>
      </c>
      <c r="B461" s="97" t="s">
        <v>16</v>
      </c>
      <c r="C461" s="97" t="s">
        <v>2019</v>
      </c>
      <c r="D461" s="97" t="s">
        <v>487</v>
      </c>
      <c r="E461" s="97" t="s">
        <v>488</v>
      </c>
      <c r="F461" s="97" t="s">
        <v>2839</v>
      </c>
      <c r="G461" s="97" t="s">
        <v>2894</v>
      </c>
      <c r="H461" s="104" t="s">
        <v>2812</v>
      </c>
      <c r="I461" s="97" t="s">
        <v>2813</v>
      </c>
      <c r="J461" s="99">
        <v>3282773.66</v>
      </c>
      <c r="K461" s="99">
        <v>3997670</v>
      </c>
      <c r="L461" s="99">
        <v>3331391.6666666665</v>
      </c>
      <c r="M461" s="99">
        <v>3063710.88</v>
      </c>
      <c r="N461" s="99">
        <v>-267680.78666666668</v>
      </c>
      <c r="O461" s="99">
        <v>-8.0351040481080229</v>
      </c>
      <c r="P461" s="97" t="s">
        <v>2895</v>
      </c>
    </row>
    <row r="462" spans="1:16" ht="21" customHeight="1" x14ac:dyDescent="0.25">
      <c r="A462" s="96">
        <v>44773</v>
      </c>
      <c r="B462" s="97" t="s">
        <v>16</v>
      </c>
      <c r="C462" s="97" t="s">
        <v>2019</v>
      </c>
      <c r="D462" s="97" t="s">
        <v>487</v>
      </c>
      <c r="E462" s="97" t="s">
        <v>488</v>
      </c>
      <c r="F462" s="97" t="s">
        <v>2839</v>
      </c>
      <c r="G462" s="97" t="s">
        <v>2894</v>
      </c>
      <c r="H462" s="104" t="s">
        <v>2814</v>
      </c>
      <c r="I462" s="97" t="s">
        <v>2815</v>
      </c>
      <c r="J462" s="99">
        <v>708976.68</v>
      </c>
      <c r="K462" s="99">
        <v>1455580</v>
      </c>
      <c r="L462" s="99">
        <v>1212983.3333333333</v>
      </c>
      <c r="M462" s="99">
        <v>854462.39</v>
      </c>
      <c r="N462" s="99">
        <v>-358520.9433333333</v>
      </c>
      <c r="O462" s="99">
        <v>-29.556955440442984</v>
      </c>
      <c r="P462" s="97" t="s">
        <v>2895</v>
      </c>
    </row>
    <row r="463" spans="1:16" ht="21" customHeight="1" x14ac:dyDescent="0.25">
      <c r="A463" s="96">
        <v>44773</v>
      </c>
      <c r="B463" s="97" t="s">
        <v>16</v>
      </c>
      <c r="C463" s="97" t="s">
        <v>2019</v>
      </c>
      <c r="D463" s="97" t="s">
        <v>487</v>
      </c>
      <c r="E463" s="97" t="s">
        <v>488</v>
      </c>
      <c r="F463" s="97" t="s">
        <v>2839</v>
      </c>
      <c r="G463" s="97" t="s">
        <v>2894</v>
      </c>
      <c r="H463" s="104" t="s">
        <v>2816</v>
      </c>
      <c r="I463" s="97" t="s">
        <v>2817</v>
      </c>
      <c r="J463" s="99">
        <v>63072.2</v>
      </c>
      <c r="K463" s="99">
        <v>93970</v>
      </c>
      <c r="L463" s="99">
        <v>78308.333333333328</v>
      </c>
      <c r="M463" s="99">
        <v>51488.1</v>
      </c>
      <c r="N463" s="99">
        <v>-26820.233333333334</v>
      </c>
      <c r="O463" s="99">
        <v>-34.249526444609984</v>
      </c>
      <c r="P463" s="97" t="s">
        <v>2895</v>
      </c>
    </row>
    <row r="464" spans="1:16" ht="21" customHeight="1" x14ac:dyDescent="0.25">
      <c r="A464" s="96">
        <v>44773</v>
      </c>
      <c r="B464" s="97" t="s">
        <v>16</v>
      </c>
      <c r="C464" s="97" t="s">
        <v>2019</v>
      </c>
      <c r="D464" s="97" t="s">
        <v>487</v>
      </c>
      <c r="E464" s="97" t="s">
        <v>488</v>
      </c>
      <c r="F464" s="97" t="s">
        <v>2839</v>
      </c>
      <c r="G464" s="97" t="s">
        <v>2894</v>
      </c>
      <c r="H464" s="104" t="s">
        <v>2818</v>
      </c>
      <c r="I464" s="97" t="s">
        <v>2819</v>
      </c>
      <c r="J464" s="99">
        <v>1609857.06</v>
      </c>
      <c r="K464" s="99">
        <v>3000000</v>
      </c>
      <c r="L464" s="99">
        <v>2500000</v>
      </c>
      <c r="M464" s="99">
        <v>2830340.2</v>
      </c>
      <c r="N464" s="99">
        <v>330340.2</v>
      </c>
      <c r="O464" s="99">
        <v>13.213608000000001</v>
      </c>
      <c r="P464" s="97" t="s">
        <v>2896</v>
      </c>
    </row>
    <row r="465" spans="1:16" ht="21" customHeight="1" x14ac:dyDescent="0.25">
      <c r="A465" s="96">
        <v>44773</v>
      </c>
      <c r="B465" s="97" t="s">
        <v>16</v>
      </c>
      <c r="C465" s="97" t="s">
        <v>2019</v>
      </c>
      <c r="D465" s="97" t="s">
        <v>487</v>
      </c>
      <c r="E465" s="97" t="s">
        <v>488</v>
      </c>
      <c r="F465" s="97" t="s">
        <v>2839</v>
      </c>
      <c r="G465" s="97" t="s">
        <v>2894</v>
      </c>
      <c r="H465" s="104" t="s">
        <v>2820</v>
      </c>
      <c r="I465" s="97" t="s">
        <v>2821</v>
      </c>
      <c r="J465" s="99">
        <v>28189514.300000001</v>
      </c>
      <c r="K465" s="99">
        <v>30400000</v>
      </c>
      <c r="L465" s="99">
        <v>25333333.333333336</v>
      </c>
      <c r="M465" s="99">
        <v>25208400.779999997</v>
      </c>
      <c r="N465" s="99">
        <v>-124932.55333333333</v>
      </c>
      <c r="O465" s="99">
        <v>-0.49315481578947373</v>
      </c>
      <c r="P465" s="97" t="s">
        <v>2895</v>
      </c>
    </row>
    <row r="466" spans="1:16" ht="21" customHeight="1" x14ac:dyDescent="0.25">
      <c r="A466" s="96">
        <v>44773</v>
      </c>
      <c r="B466" s="97" t="s">
        <v>16</v>
      </c>
      <c r="C466" s="97" t="s">
        <v>2019</v>
      </c>
      <c r="D466" s="97" t="s">
        <v>487</v>
      </c>
      <c r="E466" s="97" t="s">
        <v>488</v>
      </c>
      <c r="F466" s="97" t="s">
        <v>2839</v>
      </c>
      <c r="G466" s="97" t="s">
        <v>2894</v>
      </c>
      <c r="H466" s="104" t="s">
        <v>2822</v>
      </c>
      <c r="I466" s="97" t="s">
        <v>2846</v>
      </c>
      <c r="J466" s="99">
        <v>4559585.8899999997</v>
      </c>
      <c r="K466" s="99">
        <v>5000000</v>
      </c>
      <c r="L466" s="99">
        <v>4166666.6666666665</v>
      </c>
      <c r="M466" s="99">
        <v>4089735.33</v>
      </c>
      <c r="N466" s="99">
        <v>-76931.33666666667</v>
      </c>
      <c r="O466" s="99">
        <v>-1.84635208</v>
      </c>
      <c r="P466" s="97" t="s">
        <v>2895</v>
      </c>
    </row>
    <row r="467" spans="1:16" ht="21" customHeight="1" x14ac:dyDescent="0.25">
      <c r="A467" s="96">
        <v>44773</v>
      </c>
      <c r="B467" s="97" t="s">
        <v>16</v>
      </c>
      <c r="C467" s="97" t="s">
        <v>2019</v>
      </c>
      <c r="D467" s="97" t="s">
        <v>487</v>
      </c>
      <c r="E467" s="97" t="s">
        <v>488</v>
      </c>
      <c r="F467" s="97" t="s">
        <v>2839</v>
      </c>
      <c r="G467" s="97" t="s">
        <v>2894</v>
      </c>
      <c r="H467" s="104" t="s">
        <v>2823</v>
      </c>
      <c r="I467" s="97" t="s">
        <v>2824</v>
      </c>
      <c r="J467" s="99">
        <v>8126271.6600000001</v>
      </c>
      <c r="K467" s="99">
        <v>8500000</v>
      </c>
      <c r="L467" s="99">
        <v>7083333.333333333</v>
      </c>
      <c r="M467" s="99">
        <v>7307532.4500000002</v>
      </c>
      <c r="N467" s="99">
        <v>224199.11666666667</v>
      </c>
      <c r="O467" s="99">
        <v>3.1651639999999999</v>
      </c>
      <c r="P467" s="97" t="s">
        <v>2896</v>
      </c>
    </row>
    <row r="468" spans="1:16" ht="21" customHeight="1" x14ac:dyDescent="0.25">
      <c r="A468" s="96">
        <v>44773</v>
      </c>
      <c r="B468" s="97" t="s">
        <v>16</v>
      </c>
      <c r="C468" s="97" t="s">
        <v>2019</v>
      </c>
      <c r="D468" s="97" t="s">
        <v>487</v>
      </c>
      <c r="E468" s="97" t="s">
        <v>488</v>
      </c>
      <c r="F468" s="97" t="s">
        <v>2839</v>
      </c>
      <c r="G468" s="97" t="s">
        <v>2894</v>
      </c>
      <c r="H468" s="104" t="s">
        <v>2825</v>
      </c>
      <c r="I468" s="97" t="s">
        <v>2826</v>
      </c>
      <c r="J468" s="99">
        <v>1347755.28</v>
      </c>
      <c r="K468" s="99">
        <v>1400000</v>
      </c>
      <c r="L468" s="99">
        <v>1166666.6666666665</v>
      </c>
      <c r="M468" s="99">
        <v>1173209.73</v>
      </c>
      <c r="N468" s="99">
        <v>6543.0633333333335</v>
      </c>
      <c r="O468" s="99">
        <v>0.56083400000000005</v>
      </c>
      <c r="P468" s="97" t="s">
        <v>2896</v>
      </c>
    </row>
    <row r="469" spans="1:16" ht="21" customHeight="1" x14ac:dyDescent="0.25">
      <c r="A469" s="96">
        <v>44773</v>
      </c>
      <c r="B469" s="97" t="s">
        <v>16</v>
      </c>
      <c r="C469" s="97" t="s">
        <v>2019</v>
      </c>
      <c r="D469" s="97" t="s">
        <v>487</v>
      </c>
      <c r="E469" s="97" t="s">
        <v>488</v>
      </c>
      <c r="F469" s="97" t="s">
        <v>2839</v>
      </c>
      <c r="G469" s="97" t="s">
        <v>2894</v>
      </c>
      <c r="H469" s="104" t="s">
        <v>2827</v>
      </c>
      <c r="I469" s="97" t="s">
        <v>2828</v>
      </c>
      <c r="J469" s="99">
        <v>3008411.85</v>
      </c>
      <c r="K469" s="99">
        <v>5000000</v>
      </c>
      <c r="L469" s="99">
        <v>4166666.6666666665</v>
      </c>
      <c r="M469" s="99">
        <v>4191674.89</v>
      </c>
      <c r="N469" s="99">
        <v>25008.223333333332</v>
      </c>
      <c r="O469" s="99">
        <v>0.60019736000000001</v>
      </c>
      <c r="P469" s="97" t="s">
        <v>2896</v>
      </c>
    </row>
    <row r="470" spans="1:16" ht="21" customHeight="1" x14ac:dyDescent="0.25">
      <c r="A470" s="96">
        <v>44773</v>
      </c>
      <c r="B470" s="97" t="s">
        <v>16</v>
      </c>
      <c r="C470" s="97" t="s">
        <v>2019</v>
      </c>
      <c r="D470" s="97" t="s">
        <v>487</v>
      </c>
      <c r="E470" s="97" t="s">
        <v>488</v>
      </c>
      <c r="F470" s="97" t="s">
        <v>2839</v>
      </c>
      <c r="G470" s="97" t="s">
        <v>2894</v>
      </c>
      <c r="H470" s="104" t="s">
        <v>2829</v>
      </c>
      <c r="I470" s="97" t="s">
        <v>2830</v>
      </c>
      <c r="J470" s="99">
        <v>1340139.53</v>
      </c>
      <c r="K470" s="99">
        <v>1600000</v>
      </c>
      <c r="L470" s="99">
        <v>1333333.3333333335</v>
      </c>
      <c r="M470" s="99">
        <v>1442655.49</v>
      </c>
      <c r="N470" s="99">
        <v>109322.15666666666</v>
      </c>
      <c r="O470" s="99">
        <v>8.19916175</v>
      </c>
      <c r="P470" s="97" t="s">
        <v>2896</v>
      </c>
    </row>
    <row r="471" spans="1:16" ht="21" customHeight="1" x14ac:dyDescent="0.25">
      <c r="A471" s="96">
        <v>44773</v>
      </c>
      <c r="B471" s="97" t="s">
        <v>16</v>
      </c>
      <c r="C471" s="97" t="s">
        <v>2019</v>
      </c>
      <c r="D471" s="97" t="s">
        <v>487</v>
      </c>
      <c r="E471" s="97" t="s">
        <v>488</v>
      </c>
      <c r="F471" s="97" t="s">
        <v>2839</v>
      </c>
      <c r="G471" s="97" t="s">
        <v>2894</v>
      </c>
      <c r="H471" s="104" t="s">
        <v>2831</v>
      </c>
      <c r="I471" s="97" t="s">
        <v>2832</v>
      </c>
      <c r="J471" s="99">
        <v>1331056.1200000001</v>
      </c>
      <c r="K471" s="99">
        <v>2312000</v>
      </c>
      <c r="L471" s="99">
        <v>1926666.6666666667</v>
      </c>
      <c r="M471" s="99">
        <v>2484389.8200000003</v>
      </c>
      <c r="N471" s="99">
        <v>557723.15333333332</v>
      </c>
      <c r="O471" s="99">
        <v>28.947568512110724</v>
      </c>
      <c r="P471" s="97" t="s">
        <v>2896</v>
      </c>
    </row>
    <row r="472" spans="1:16" ht="21" customHeight="1" x14ac:dyDescent="0.25">
      <c r="A472" s="96">
        <v>44773</v>
      </c>
      <c r="B472" s="97" t="s">
        <v>16</v>
      </c>
      <c r="C472" s="97" t="s">
        <v>2019</v>
      </c>
      <c r="D472" s="97" t="s">
        <v>487</v>
      </c>
      <c r="E472" s="97" t="s">
        <v>488</v>
      </c>
      <c r="F472" s="97" t="s">
        <v>2839</v>
      </c>
      <c r="G472" s="97" t="s">
        <v>2894</v>
      </c>
      <c r="H472" s="104" t="s">
        <v>2833</v>
      </c>
      <c r="I472" s="97" t="s">
        <v>2834</v>
      </c>
      <c r="J472" s="99">
        <v>3954011.77</v>
      </c>
      <c r="K472" s="99">
        <v>4700000</v>
      </c>
      <c r="L472" s="99">
        <v>3916666.6666666665</v>
      </c>
      <c r="M472" s="99">
        <v>3757024.4699999997</v>
      </c>
      <c r="N472" s="99">
        <v>-159642.19666666666</v>
      </c>
      <c r="O472" s="99">
        <v>-4.0759709787234044</v>
      </c>
      <c r="P472" s="97" t="s">
        <v>2895</v>
      </c>
    </row>
    <row r="473" spans="1:16" ht="21" customHeight="1" x14ac:dyDescent="0.25">
      <c r="A473" s="96">
        <v>44773</v>
      </c>
      <c r="B473" s="97" t="s">
        <v>16</v>
      </c>
      <c r="C473" s="97" t="s">
        <v>2019</v>
      </c>
      <c r="D473" s="97" t="s">
        <v>487</v>
      </c>
      <c r="E473" s="97" t="s">
        <v>488</v>
      </c>
      <c r="F473" s="97" t="s">
        <v>2839</v>
      </c>
      <c r="G473" s="97" t="s">
        <v>2894</v>
      </c>
      <c r="H473" s="104" t="s">
        <v>2835</v>
      </c>
      <c r="I473" s="97" t="s">
        <v>2836</v>
      </c>
      <c r="J473" s="99">
        <v>4203.93</v>
      </c>
      <c r="K473" s="99">
        <v>5000</v>
      </c>
      <c r="L473" s="99">
        <v>4166.6666666666661</v>
      </c>
      <c r="M473" s="99">
        <v>4924.2300000000005</v>
      </c>
      <c r="N473" s="99">
        <v>757.56333333333328</v>
      </c>
      <c r="O473" s="99">
        <v>18.181519999999999</v>
      </c>
      <c r="P473" s="97" t="s">
        <v>2896</v>
      </c>
    </row>
    <row r="474" spans="1:16" ht="21" customHeight="1" x14ac:dyDescent="0.25">
      <c r="A474" s="96">
        <v>44773</v>
      </c>
      <c r="B474" s="97" t="s">
        <v>16</v>
      </c>
      <c r="C474" s="97" t="s">
        <v>2019</v>
      </c>
      <c r="D474" s="97" t="s">
        <v>487</v>
      </c>
      <c r="E474" s="97" t="s">
        <v>488</v>
      </c>
      <c r="F474" s="97" t="s">
        <v>2839</v>
      </c>
      <c r="G474" s="97" t="s">
        <v>2894</v>
      </c>
      <c r="H474" s="104" t="s">
        <v>2837</v>
      </c>
      <c r="I474" s="97" t="s">
        <v>2838</v>
      </c>
      <c r="J474" s="99">
        <v>1950737.93</v>
      </c>
      <c r="K474" s="99">
        <v>3000000</v>
      </c>
      <c r="L474" s="99">
        <v>2500000</v>
      </c>
      <c r="M474" s="99">
        <v>2939058.98</v>
      </c>
      <c r="N474" s="99">
        <v>439058.98</v>
      </c>
      <c r="O474" s="99">
        <v>17.5623592</v>
      </c>
      <c r="P474" s="97" t="s">
        <v>2896</v>
      </c>
    </row>
    <row r="475" spans="1:16" ht="21" customHeight="1" x14ac:dyDescent="0.25">
      <c r="A475" s="96">
        <v>44773</v>
      </c>
      <c r="B475" s="97" t="s">
        <v>16</v>
      </c>
      <c r="C475" s="97" t="s">
        <v>2019</v>
      </c>
      <c r="D475" s="97" t="s">
        <v>487</v>
      </c>
      <c r="E475" s="97" t="s">
        <v>488</v>
      </c>
      <c r="F475" s="97" t="s">
        <v>2839</v>
      </c>
      <c r="G475" s="97" t="s">
        <v>2894</v>
      </c>
      <c r="H475" s="104" t="s">
        <v>2872</v>
      </c>
      <c r="I475" s="97" t="s">
        <v>2873</v>
      </c>
      <c r="J475" s="99">
        <v>0</v>
      </c>
      <c r="K475" s="100"/>
      <c r="L475" s="100"/>
      <c r="M475" s="99">
        <v>0</v>
      </c>
      <c r="N475" s="100"/>
      <c r="O475" s="100"/>
      <c r="P475" s="97" t="s">
        <v>2902</v>
      </c>
    </row>
    <row r="476" spans="1:16" ht="21" customHeight="1" x14ac:dyDescent="0.25">
      <c r="A476" s="96">
        <v>44773</v>
      </c>
      <c r="B476" s="97" t="s">
        <v>16</v>
      </c>
      <c r="C476" s="97" t="s">
        <v>2019</v>
      </c>
      <c r="D476" s="97" t="s">
        <v>487</v>
      </c>
      <c r="E476" s="97" t="s">
        <v>488</v>
      </c>
      <c r="F476" s="97" t="s">
        <v>2897</v>
      </c>
      <c r="G476" s="97" t="s">
        <v>1944</v>
      </c>
      <c r="H476" s="106" t="s">
        <v>2852</v>
      </c>
      <c r="I476" s="97" t="s">
        <v>2898</v>
      </c>
      <c r="J476" s="99">
        <v>9607974.0500000007</v>
      </c>
      <c r="K476" s="99">
        <v>9607974.0500000007</v>
      </c>
      <c r="L476" s="99">
        <v>8006645.041666667</v>
      </c>
      <c r="M476" s="99">
        <v>15428493.259999998</v>
      </c>
      <c r="N476" s="99">
        <v>7421848.2183333337</v>
      </c>
      <c r="O476" s="99">
        <v>92.69610654287726</v>
      </c>
      <c r="P476" s="97" t="s">
        <v>2895</v>
      </c>
    </row>
    <row r="477" spans="1:16" ht="21" customHeight="1" x14ac:dyDescent="0.25">
      <c r="A477" s="96">
        <v>44773</v>
      </c>
      <c r="B477" s="97" t="s">
        <v>16</v>
      </c>
      <c r="C477" s="97" t="s">
        <v>2019</v>
      </c>
      <c r="D477" s="97" t="s">
        <v>487</v>
      </c>
      <c r="E477" s="97" t="s">
        <v>488</v>
      </c>
      <c r="F477" s="97" t="s">
        <v>2899</v>
      </c>
      <c r="G477" s="97" t="s">
        <v>1944</v>
      </c>
      <c r="H477" s="106" t="s">
        <v>2853</v>
      </c>
      <c r="I477" s="97" t="s">
        <v>2900</v>
      </c>
      <c r="J477" s="99">
        <v>14250475.85</v>
      </c>
      <c r="K477" s="99">
        <v>14250475.85</v>
      </c>
      <c r="L477" s="99">
        <v>11875396.541666666</v>
      </c>
      <c r="M477" s="99">
        <v>11406273.300000001</v>
      </c>
      <c r="N477" s="99">
        <v>-469123.24166666664</v>
      </c>
      <c r="O477" s="99">
        <v>-3.9503795938154584</v>
      </c>
      <c r="P477" s="97" t="s">
        <v>2896</v>
      </c>
    </row>
    <row r="478" spans="1:16" ht="21" customHeight="1" x14ac:dyDescent="0.25">
      <c r="A478" s="96">
        <v>44773</v>
      </c>
      <c r="B478" s="97" t="s">
        <v>16</v>
      </c>
      <c r="C478" s="97" t="s">
        <v>2019</v>
      </c>
      <c r="D478" s="97" t="s">
        <v>487</v>
      </c>
      <c r="E478" s="97" t="s">
        <v>488</v>
      </c>
      <c r="F478" s="97" t="s">
        <v>2899</v>
      </c>
      <c r="G478" s="97" t="s">
        <v>1944</v>
      </c>
      <c r="H478" s="106" t="s">
        <v>2854</v>
      </c>
      <c r="I478" s="97" t="s">
        <v>2901</v>
      </c>
      <c r="J478" s="99">
        <v>9766030.2599999998</v>
      </c>
      <c r="K478" s="99">
        <v>-9766030.2599999998</v>
      </c>
      <c r="L478" s="99">
        <v>-8138358.5499999998</v>
      </c>
      <c r="M478" s="99">
        <v>-7075233.3699999992</v>
      </c>
      <c r="N478" s="99">
        <v>1063125.18</v>
      </c>
      <c r="O478" s="99">
        <v>-13.063140109500337</v>
      </c>
      <c r="P478" s="97" t="s">
        <v>2895</v>
      </c>
    </row>
  </sheetData>
  <autoFilter ref="A1:V478" xr:uid="{E6C9400B-6AD4-4D00-BD5B-6FE17328914E}">
    <filterColumn colId="3">
      <filters>
        <filter val="1078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AEC6-F29A-42BF-BBFC-E2177608B8F7}">
  <sheetPr filterMode="1"/>
  <dimension ref="A1:R481"/>
  <sheetViews>
    <sheetView topLeftCell="A248" workbookViewId="0">
      <selection activeCell="L269" sqref="L269:R271"/>
    </sheetView>
  </sheetViews>
  <sheetFormatPr defaultRowHeight="19.5" customHeight="1" x14ac:dyDescent="0.2"/>
  <cols>
    <col min="6" max="6" width="14.875" customWidth="1"/>
    <col min="10" max="10" width="30" customWidth="1"/>
    <col min="12" max="12" width="12.75" style="55" bestFit="1" customWidth="1"/>
    <col min="13" max="15" width="13.125" style="55" bestFit="1" customWidth="1"/>
    <col min="16" max="16" width="12.75" style="55" bestFit="1" customWidth="1"/>
    <col min="17" max="17" width="9.125" style="55" bestFit="1" customWidth="1"/>
  </cols>
  <sheetData>
    <row r="1" spans="1:18" ht="19.5" customHeight="1" x14ac:dyDescent="0.25">
      <c r="A1" s="131" t="s">
        <v>2884</v>
      </c>
      <c r="B1" s="131" t="s">
        <v>2916</v>
      </c>
      <c r="C1" s="131" t="s">
        <v>1932</v>
      </c>
      <c r="D1" s="131" t="s">
        <v>1923</v>
      </c>
      <c r="E1" s="131" t="s">
        <v>2</v>
      </c>
      <c r="F1" s="131" t="s">
        <v>3</v>
      </c>
      <c r="G1" s="131" t="s">
        <v>2885</v>
      </c>
      <c r="H1" s="131" t="s">
        <v>2886</v>
      </c>
      <c r="I1" s="131" t="s">
        <v>2842</v>
      </c>
      <c r="J1" s="131" t="s">
        <v>2843</v>
      </c>
      <c r="K1" s="131" t="s">
        <v>2917</v>
      </c>
      <c r="L1" s="134" t="s">
        <v>2887</v>
      </c>
      <c r="M1" s="134" t="s">
        <v>2888</v>
      </c>
      <c r="N1" s="134" t="s">
        <v>2889</v>
      </c>
      <c r="O1" s="134" t="s">
        <v>2890</v>
      </c>
      <c r="P1" s="134" t="s">
        <v>2891</v>
      </c>
      <c r="Q1" s="134" t="s">
        <v>2892</v>
      </c>
      <c r="R1" s="131" t="s">
        <v>2893</v>
      </c>
    </row>
    <row r="2" spans="1:18" ht="19.5" hidden="1" customHeight="1" x14ac:dyDescent="0.25">
      <c r="A2" s="132">
        <v>44773</v>
      </c>
      <c r="B2" s="93" t="s">
        <v>2918</v>
      </c>
      <c r="C2" s="93" t="s">
        <v>16</v>
      </c>
      <c r="D2" s="93" t="s">
        <v>2020</v>
      </c>
      <c r="E2" s="93" t="s">
        <v>238</v>
      </c>
      <c r="F2" s="93" t="s">
        <v>239</v>
      </c>
      <c r="G2" s="93" t="s">
        <v>2811</v>
      </c>
      <c r="H2" s="93" t="s">
        <v>2894</v>
      </c>
      <c r="I2" s="93" t="s">
        <v>2790</v>
      </c>
      <c r="J2" s="93" t="s">
        <v>2791</v>
      </c>
      <c r="K2" s="133">
        <v>10</v>
      </c>
      <c r="L2" s="94">
        <v>577700511.5</v>
      </c>
      <c r="M2" s="94">
        <v>492924311.04000002</v>
      </c>
      <c r="N2" s="94">
        <v>410770259.19999999</v>
      </c>
      <c r="O2" s="94">
        <v>610899566.50000012</v>
      </c>
      <c r="P2" s="94">
        <v>200129307.30000001</v>
      </c>
      <c r="Q2" s="94">
        <v>48.720495901958422</v>
      </c>
      <c r="R2" s="93" t="s">
        <v>2895</v>
      </c>
    </row>
    <row r="3" spans="1:18" ht="19.5" hidden="1" customHeight="1" x14ac:dyDescent="0.25">
      <c r="A3" s="132">
        <v>44773</v>
      </c>
      <c r="B3" s="93" t="s">
        <v>2918</v>
      </c>
      <c r="C3" s="93" t="s">
        <v>16</v>
      </c>
      <c r="D3" s="93" t="s">
        <v>2020</v>
      </c>
      <c r="E3" s="93" t="s">
        <v>238</v>
      </c>
      <c r="F3" s="93" t="s">
        <v>239</v>
      </c>
      <c r="G3" s="93" t="s">
        <v>2811</v>
      </c>
      <c r="H3" s="93" t="s">
        <v>2894</v>
      </c>
      <c r="I3" s="93" t="s">
        <v>2792</v>
      </c>
      <c r="J3" s="93" t="s">
        <v>2793</v>
      </c>
      <c r="K3" s="133">
        <v>10</v>
      </c>
      <c r="L3" s="94">
        <v>890266.66</v>
      </c>
      <c r="M3" s="94">
        <v>800000</v>
      </c>
      <c r="N3" s="94">
        <v>666666.66666666674</v>
      </c>
      <c r="O3" s="94">
        <v>1021750</v>
      </c>
      <c r="P3" s="94">
        <v>355083.33333333337</v>
      </c>
      <c r="Q3" s="94">
        <v>53.262500000000003</v>
      </c>
      <c r="R3" s="93" t="s">
        <v>2895</v>
      </c>
    </row>
    <row r="4" spans="1:18" ht="19.5" hidden="1" customHeight="1" x14ac:dyDescent="0.25">
      <c r="A4" s="132">
        <v>44773</v>
      </c>
      <c r="B4" s="93" t="s">
        <v>2918</v>
      </c>
      <c r="C4" s="93" t="s">
        <v>16</v>
      </c>
      <c r="D4" s="93" t="s">
        <v>2020</v>
      </c>
      <c r="E4" s="93" t="s">
        <v>238</v>
      </c>
      <c r="F4" s="93" t="s">
        <v>239</v>
      </c>
      <c r="G4" s="93" t="s">
        <v>2811</v>
      </c>
      <c r="H4" s="93" t="s">
        <v>2894</v>
      </c>
      <c r="I4" s="93" t="s">
        <v>2794</v>
      </c>
      <c r="J4" s="93" t="s">
        <v>2795</v>
      </c>
      <c r="K4" s="133">
        <v>10</v>
      </c>
      <c r="L4" s="94">
        <v>9631391.9299999997</v>
      </c>
      <c r="M4" s="94">
        <v>9240000</v>
      </c>
      <c r="N4" s="94">
        <v>7700000</v>
      </c>
      <c r="O4" s="94">
        <v>8529389.620000001</v>
      </c>
      <c r="P4" s="94">
        <v>829389.62</v>
      </c>
      <c r="Q4" s="94">
        <v>10.771293766233766</v>
      </c>
      <c r="R4" s="93" t="s">
        <v>2895</v>
      </c>
    </row>
    <row r="5" spans="1:18" ht="19.5" hidden="1" customHeight="1" x14ac:dyDescent="0.25">
      <c r="A5" s="132">
        <v>44773</v>
      </c>
      <c r="B5" s="93" t="s">
        <v>2918</v>
      </c>
      <c r="C5" s="93" t="s">
        <v>16</v>
      </c>
      <c r="D5" s="93" t="s">
        <v>2020</v>
      </c>
      <c r="E5" s="93" t="s">
        <v>238</v>
      </c>
      <c r="F5" s="93" t="s">
        <v>239</v>
      </c>
      <c r="G5" s="93" t="s">
        <v>2811</v>
      </c>
      <c r="H5" s="93" t="s">
        <v>2894</v>
      </c>
      <c r="I5" s="93" t="s">
        <v>2797</v>
      </c>
      <c r="J5" s="93" t="s">
        <v>2798</v>
      </c>
      <c r="K5" s="133">
        <v>10</v>
      </c>
      <c r="L5" s="94">
        <v>181275284.77000001</v>
      </c>
      <c r="M5" s="94">
        <v>190000000</v>
      </c>
      <c r="N5" s="94">
        <v>158333333.33333334</v>
      </c>
      <c r="O5" s="94">
        <v>162187966.22</v>
      </c>
      <c r="P5" s="94">
        <v>3854632.8866666663</v>
      </c>
      <c r="Q5" s="94">
        <v>2.434504981052632</v>
      </c>
      <c r="R5" s="93" t="s">
        <v>2895</v>
      </c>
    </row>
    <row r="6" spans="1:18" ht="19.5" hidden="1" customHeight="1" x14ac:dyDescent="0.25">
      <c r="A6" s="132">
        <v>44773</v>
      </c>
      <c r="B6" s="93" t="s">
        <v>2918</v>
      </c>
      <c r="C6" s="93" t="s">
        <v>16</v>
      </c>
      <c r="D6" s="93" t="s">
        <v>2020</v>
      </c>
      <c r="E6" s="93" t="s">
        <v>238</v>
      </c>
      <c r="F6" s="93" t="s">
        <v>239</v>
      </c>
      <c r="G6" s="93" t="s">
        <v>2811</v>
      </c>
      <c r="H6" s="93" t="s">
        <v>2894</v>
      </c>
      <c r="I6" s="93" t="s">
        <v>2799</v>
      </c>
      <c r="J6" s="93" t="s">
        <v>2800</v>
      </c>
      <c r="K6" s="133">
        <v>10</v>
      </c>
      <c r="L6" s="94">
        <v>177688180.02000001</v>
      </c>
      <c r="M6" s="94">
        <v>167300000</v>
      </c>
      <c r="N6" s="94">
        <v>139416666.66666666</v>
      </c>
      <c r="O6" s="94">
        <v>147562201.73000002</v>
      </c>
      <c r="P6" s="94">
        <v>8145535.0633333335</v>
      </c>
      <c r="Q6" s="94">
        <v>5.8425834285714284</v>
      </c>
      <c r="R6" s="93" t="s">
        <v>2895</v>
      </c>
    </row>
    <row r="7" spans="1:18" ht="19.5" hidden="1" customHeight="1" x14ac:dyDescent="0.25">
      <c r="A7" s="132">
        <v>44773</v>
      </c>
      <c r="B7" s="93" t="s">
        <v>2918</v>
      </c>
      <c r="C7" s="93" t="s">
        <v>16</v>
      </c>
      <c r="D7" s="93" t="s">
        <v>2020</v>
      </c>
      <c r="E7" s="93" t="s">
        <v>238</v>
      </c>
      <c r="F7" s="93" t="s">
        <v>239</v>
      </c>
      <c r="G7" s="93" t="s">
        <v>2811</v>
      </c>
      <c r="H7" s="93" t="s">
        <v>2894</v>
      </c>
      <c r="I7" s="93" t="s">
        <v>2801</v>
      </c>
      <c r="J7" s="93" t="s">
        <v>2802</v>
      </c>
      <c r="K7" s="133">
        <v>10</v>
      </c>
      <c r="L7" s="94">
        <v>4146612.97</v>
      </c>
      <c r="M7" s="94">
        <v>3500000</v>
      </c>
      <c r="N7" s="94">
        <v>2916666.666666667</v>
      </c>
      <c r="O7" s="94">
        <v>2031417.2</v>
      </c>
      <c r="P7" s="94">
        <v>-885249.46666666667</v>
      </c>
      <c r="Q7" s="94">
        <v>-30.351410285714284</v>
      </c>
      <c r="R7" s="93" t="s">
        <v>2896</v>
      </c>
    </row>
    <row r="8" spans="1:18" ht="19.5" hidden="1" customHeight="1" x14ac:dyDescent="0.25">
      <c r="A8" s="132">
        <v>44773</v>
      </c>
      <c r="B8" s="93" t="s">
        <v>2918</v>
      </c>
      <c r="C8" s="93" t="s">
        <v>16</v>
      </c>
      <c r="D8" s="93" t="s">
        <v>2020</v>
      </c>
      <c r="E8" s="93" t="s">
        <v>238</v>
      </c>
      <c r="F8" s="93" t="s">
        <v>239</v>
      </c>
      <c r="G8" s="93" t="s">
        <v>2811</v>
      </c>
      <c r="H8" s="93" t="s">
        <v>2894</v>
      </c>
      <c r="I8" s="93" t="s">
        <v>2803</v>
      </c>
      <c r="J8" s="93" t="s">
        <v>2804</v>
      </c>
      <c r="K8" s="133">
        <v>10</v>
      </c>
      <c r="L8" s="94">
        <v>267004284.97999999</v>
      </c>
      <c r="M8" s="94">
        <v>253450000</v>
      </c>
      <c r="N8" s="94">
        <v>211208333.33333331</v>
      </c>
      <c r="O8" s="94">
        <v>235716861.02999997</v>
      </c>
      <c r="P8" s="94">
        <v>24508527.696666669</v>
      </c>
      <c r="Q8" s="94">
        <v>11.603958664825409</v>
      </c>
      <c r="R8" s="93" t="s">
        <v>2895</v>
      </c>
    </row>
    <row r="9" spans="1:18" ht="19.5" hidden="1" customHeight="1" x14ac:dyDescent="0.25">
      <c r="A9" s="132">
        <v>44773</v>
      </c>
      <c r="B9" s="93" t="s">
        <v>2918</v>
      </c>
      <c r="C9" s="93" t="s">
        <v>16</v>
      </c>
      <c r="D9" s="93" t="s">
        <v>2020</v>
      </c>
      <c r="E9" s="93" t="s">
        <v>238</v>
      </c>
      <c r="F9" s="93" t="s">
        <v>239</v>
      </c>
      <c r="G9" s="93" t="s">
        <v>2811</v>
      </c>
      <c r="H9" s="93" t="s">
        <v>2894</v>
      </c>
      <c r="I9" s="93" t="s">
        <v>2805</v>
      </c>
      <c r="J9" s="93" t="s">
        <v>2806</v>
      </c>
      <c r="K9" s="133">
        <v>10</v>
      </c>
      <c r="L9" s="94">
        <v>408190925.85000002</v>
      </c>
      <c r="M9" s="94">
        <v>458535000</v>
      </c>
      <c r="N9" s="94">
        <v>382112500</v>
      </c>
      <c r="O9" s="94">
        <v>371253866.01999998</v>
      </c>
      <c r="P9" s="94">
        <v>-10858633.98</v>
      </c>
      <c r="Q9" s="94">
        <v>-2.8417374411986001</v>
      </c>
      <c r="R9" s="93" t="s">
        <v>2896</v>
      </c>
    </row>
    <row r="10" spans="1:18" ht="19.5" hidden="1" customHeight="1" x14ac:dyDescent="0.25">
      <c r="A10" s="132">
        <v>44773</v>
      </c>
      <c r="B10" s="93" t="s">
        <v>2918</v>
      </c>
      <c r="C10" s="93" t="s">
        <v>16</v>
      </c>
      <c r="D10" s="93" t="s">
        <v>2020</v>
      </c>
      <c r="E10" s="93" t="s">
        <v>238</v>
      </c>
      <c r="F10" s="93" t="s">
        <v>239</v>
      </c>
      <c r="G10" s="93" t="s">
        <v>2811</v>
      </c>
      <c r="H10" s="93" t="s">
        <v>2894</v>
      </c>
      <c r="I10" s="93" t="s">
        <v>2807</v>
      </c>
      <c r="J10" s="93" t="s">
        <v>2808</v>
      </c>
      <c r="K10" s="133">
        <v>10</v>
      </c>
      <c r="L10" s="94">
        <v>129447454.81999999</v>
      </c>
      <c r="M10" s="94">
        <v>132141500</v>
      </c>
      <c r="N10" s="94">
        <v>110117916.66666666</v>
      </c>
      <c r="O10" s="94">
        <v>129334422.27</v>
      </c>
      <c r="P10" s="94">
        <v>19216505.603333335</v>
      </c>
      <c r="Q10" s="94">
        <v>17.450843772773883</v>
      </c>
      <c r="R10" s="93" t="s">
        <v>2895</v>
      </c>
    </row>
    <row r="11" spans="1:18" ht="19.5" hidden="1" customHeight="1" x14ac:dyDescent="0.25">
      <c r="A11" s="132">
        <v>44773</v>
      </c>
      <c r="B11" s="93" t="s">
        <v>2918</v>
      </c>
      <c r="C11" s="93" t="s">
        <v>16</v>
      </c>
      <c r="D11" s="93" t="s">
        <v>2020</v>
      </c>
      <c r="E11" s="93" t="s">
        <v>238</v>
      </c>
      <c r="F11" s="93" t="s">
        <v>239</v>
      </c>
      <c r="G11" s="93" t="s">
        <v>2811</v>
      </c>
      <c r="H11" s="93" t="s">
        <v>2894</v>
      </c>
      <c r="I11" s="93" t="s">
        <v>2870</v>
      </c>
      <c r="J11" s="93" t="s">
        <v>2871</v>
      </c>
      <c r="K11" s="133">
        <v>10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135"/>
      <c r="R11" s="93" t="s">
        <v>2895</v>
      </c>
    </row>
    <row r="12" spans="1:18" ht="19.5" hidden="1" customHeight="1" x14ac:dyDescent="0.25">
      <c r="A12" s="132">
        <v>44773</v>
      </c>
      <c r="B12" s="93" t="s">
        <v>2918</v>
      </c>
      <c r="C12" s="93" t="s">
        <v>16</v>
      </c>
      <c r="D12" s="93" t="s">
        <v>2020</v>
      </c>
      <c r="E12" s="93" t="s">
        <v>238</v>
      </c>
      <c r="F12" s="93" t="s">
        <v>239</v>
      </c>
      <c r="G12" s="93" t="s">
        <v>2811</v>
      </c>
      <c r="H12" s="93" t="s">
        <v>2894</v>
      </c>
      <c r="I12" s="93" t="s">
        <v>2809</v>
      </c>
      <c r="J12" s="93" t="s">
        <v>2810</v>
      </c>
      <c r="K12" s="133">
        <v>10</v>
      </c>
      <c r="L12" s="94">
        <v>28235579.93</v>
      </c>
      <c r="M12" s="94">
        <v>49217693.509999998</v>
      </c>
      <c r="N12" s="94">
        <v>41014744.591666669</v>
      </c>
      <c r="O12" s="94">
        <v>25960763.509999998</v>
      </c>
      <c r="P12" s="94">
        <v>-15053981.081666665</v>
      </c>
      <c r="Q12" s="94">
        <v>-36.70382744435112</v>
      </c>
      <c r="R12" s="93" t="s">
        <v>2896</v>
      </c>
    </row>
    <row r="13" spans="1:18" ht="19.5" hidden="1" customHeight="1" x14ac:dyDescent="0.25">
      <c r="A13" s="132">
        <v>44773</v>
      </c>
      <c r="B13" s="93" t="s">
        <v>2918</v>
      </c>
      <c r="C13" s="93" t="s">
        <v>16</v>
      </c>
      <c r="D13" s="93" t="s">
        <v>2020</v>
      </c>
      <c r="E13" s="93" t="s">
        <v>238</v>
      </c>
      <c r="F13" s="93" t="s">
        <v>239</v>
      </c>
      <c r="G13" s="93" t="s">
        <v>2839</v>
      </c>
      <c r="H13" s="93" t="s">
        <v>2894</v>
      </c>
      <c r="I13" s="93" t="s">
        <v>2812</v>
      </c>
      <c r="J13" s="93" t="s">
        <v>2813</v>
      </c>
      <c r="K13" s="133">
        <v>10</v>
      </c>
      <c r="L13" s="94">
        <v>257318403.78</v>
      </c>
      <c r="M13" s="94">
        <v>364000000</v>
      </c>
      <c r="N13" s="94">
        <v>303333333.33333331</v>
      </c>
      <c r="O13" s="94">
        <v>287430818.12</v>
      </c>
      <c r="P13" s="94">
        <v>-15902515.213333335</v>
      </c>
      <c r="Q13" s="94">
        <v>-5.2425874329670332</v>
      </c>
      <c r="R13" s="93" t="s">
        <v>2895</v>
      </c>
    </row>
    <row r="14" spans="1:18" ht="19.5" hidden="1" customHeight="1" x14ac:dyDescent="0.25">
      <c r="A14" s="132">
        <v>44773</v>
      </c>
      <c r="B14" s="93" t="s">
        <v>2918</v>
      </c>
      <c r="C14" s="93" t="s">
        <v>16</v>
      </c>
      <c r="D14" s="93" t="s">
        <v>2020</v>
      </c>
      <c r="E14" s="93" t="s">
        <v>238</v>
      </c>
      <c r="F14" s="93" t="s">
        <v>239</v>
      </c>
      <c r="G14" s="93" t="s">
        <v>2839</v>
      </c>
      <c r="H14" s="93" t="s">
        <v>2894</v>
      </c>
      <c r="I14" s="93" t="s">
        <v>2814</v>
      </c>
      <c r="J14" s="93" t="s">
        <v>2815</v>
      </c>
      <c r="K14" s="133">
        <v>10</v>
      </c>
      <c r="L14" s="94">
        <v>128627580.84</v>
      </c>
      <c r="M14" s="94">
        <v>170000000</v>
      </c>
      <c r="N14" s="94">
        <v>141666666.66666669</v>
      </c>
      <c r="O14" s="94">
        <v>104775611.36</v>
      </c>
      <c r="P14" s="94">
        <v>-36891055.306666665</v>
      </c>
      <c r="Q14" s="94">
        <v>-26.040744922352943</v>
      </c>
      <c r="R14" s="93" t="s">
        <v>2895</v>
      </c>
    </row>
    <row r="15" spans="1:18" ht="19.5" hidden="1" customHeight="1" x14ac:dyDescent="0.25">
      <c r="A15" s="132">
        <v>44773</v>
      </c>
      <c r="B15" s="93" t="s">
        <v>2918</v>
      </c>
      <c r="C15" s="93" t="s">
        <v>16</v>
      </c>
      <c r="D15" s="93" t="s">
        <v>2020</v>
      </c>
      <c r="E15" s="93" t="s">
        <v>238</v>
      </c>
      <c r="F15" s="93" t="s">
        <v>239</v>
      </c>
      <c r="G15" s="93" t="s">
        <v>2839</v>
      </c>
      <c r="H15" s="93" t="s">
        <v>2894</v>
      </c>
      <c r="I15" s="93" t="s">
        <v>2816</v>
      </c>
      <c r="J15" s="93" t="s">
        <v>2817</v>
      </c>
      <c r="K15" s="133">
        <v>10</v>
      </c>
      <c r="L15" s="94">
        <v>1572142.72</v>
      </c>
      <c r="M15" s="94">
        <v>1500000</v>
      </c>
      <c r="N15" s="94">
        <v>1250000</v>
      </c>
      <c r="O15" s="94">
        <v>817350.66</v>
      </c>
      <c r="P15" s="94">
        <v>-432649.34</v>
      </c>
      <c r="Q15" s="94">
        <v>-34.611947200000003</v>
      </c>
      <c r="R15" s="93" t="s">
        <v>2895</v>
      </c>
    </row>
    <row r="16" spans="1:18" ht="19.5" hidden="1" customHeight="1" x14ac:dyDescent="0.25">
      <c r="A16" s="132">
        <v>44773</v>
      </c>
      <c r="B16" s="93" t="s">
        <v>2918</v>
      </c>
      <c r="C16" s="93" t="s">
        <v>16</v>
      </c>
      <c r="D16" s="93" t="s">
        <v>2020</v>
      </c>
      <c r="E16" s="93" t="s">
        <v>238</v>
      </c>
      <c r="F16" s="93" t="s">
        <v>239</v>
      </c>
      <c r="G16" s="93" t="s">
        <v>2839</v>
      </c>
      <c r="H16" s="93" t="s">
        <v>2894</v>
      </c>
      <c r="I16" s="93" t="s">
        <v>2818</v>
      </c>
      <c r="J16" s="93" t="s">
        <v>2819</v>
      </c>
      <c r="K16" s="133">
        <v>10</v>
      </c>
      <c r="L16" s="94">
        <v>94266885.439999998</v>
      </c>
      <c r="M16" s="94">
        <v>90000000</v>
      </c>
      <c r="N16" s="94">
        <v>75000000</v>
      </c>
      <c r="O16" s="94">
        <v>68377438.120000005</v>
      </c>
      <c r="P16" s="94">
        <v>-6622561.8799999999</v>
      </c>
      <c r="Q16" s="94">
        <v>-8.8300825066666668</v>
      </c>
      <c r="R16" s="93" t="s">
        <v>2895</v>
      </c>
    </row>
    <row r="17" spans="1:18" ht="19.5" hidden="1" customHeight="1" x14ac:dyDescent="0.25">
      <c r="A17" s="132">
        <v>44773</v>
      </c>
      <c r="B17" s="93" t="s">
        <v>2918</v>
      </c>
      <c r="C17" s="93" t="s">
        <v>16</v>
      </c>
      <c r="D17" s="93" t="s">
        <v>2020</v>
      </c>
      <c r="E17" s="93" t="s">
        <v>238</v>
      </c>
      <c r="F17" s="93" t="s">
        <v>239</v>
      </c>
      <c r="G17" s="93" t="s">
        <v>2839</v>
      </c>
      <c r="H17" s="93" t="s">
        <v>2894</v>
      </c>
      <c r="I17" s="93" t="s">
        <v>2820</v>
      </c>
      <c r="J17" s="93" t="s">
        <v>2821</v>
      </c>
      <c r="K17" s="133">
        <v>10</v>
      </c>
      <c r="L17" s="94">
        <v>408177272.51999998</v>
      </c>
      <c r="M17" s="94">
        <v>458535000</v>
      </c>
      <c r="N17" s="94">
        <v>382112500</v>
      </c>
      <c r="O17" s="94">
        <v>373108530.53999996</v>
      </c>
      <c r="P17" s="94">
        <v>-9003969.4600000009</v>
      </c>
      <c r="Q17" s="94">
        <v>-2.3563661120743236</v>
      </c>
      <c r="R17" s="93" t="s">
        <v>2895</v>
      </c>
    </row>
    <row r="18" spans="1:18" ht="19.5" hidden="1" customHeight="1" x14ac:dyDescent="0.25">
      <c r="A18" s="132">
        <v>44773</v>
      </c>
      <c r="B18" s="93" t="s">
        <v>2918</v>
      </c>
      <c r="C18" s="93" t="s">
        <v>16</v>
      </c>
      <c r="D18" s="93" t="s">
        <v>2020</v>
      </c>
      <c r="E18" s="93" t="s">
        <v>238</v>
      </c>
      <c r="F18" s="93" t="s">
        <v>239</v>
      </c>
      <c r="G18" s="93" t="s">
        <v>2839</v>
      </c>
      <c r="H18" s="93" t="s">
        <v>2894</v>
      </c>
      <c r="I18" s="93" t="s">
        <v>2822</v>
      </c>
      <c r="J18" s="93" t="s">
        <v>2846</v>
      </c>
      <c r="K18" s="133">
        <v>10</v>
      </c>
      <c r="L18" s="94">
        <v>86473136.129999995</v>
      </c>
      <c r="M18" s="94">
        <v>95200000</v>
      </c>
      <c r="N18" s="94">
        <v>79333333.333333343</v>
      </c>
      <c r="O18" s="94">
        <v>81018983.420000002</v>
      </c>
      <c r="P18" s="94">
        <v>1685650.0866666667</v>
      </c>
      <c r="Q18" s="94">
        <v>2.1247690168067224</v>
      </c>
      <c r="R18" s="93" t="s">
        <v>2896</v>
      </c>
    </row>
    <row r="19" spans="1:18" ht="19.5" hidden="1" customHeight="1" x14ac:dyDescent="0.25">
      <c r="A19" s="132">
        <v>44773</v>
      </c>
      <c r="B19" s="93" t="s">
        <v>2918</v>
      </c>
      <c r="C19" s="93" t="s">
        <v>16</v>
      </c>
      <c r="D19" s="93" t="s">
        <v>2020</v>
      </c>
      <c r="E19" s="93" t="s">
        <v>238</v>
      </c>
      <c r="F19" s="93" t="s">
        <v>239</v>
      </c>
      <c r="G19" s="93" t="s">
        <v>2839</v>
      </c>
      <c r="H19" s="93" t="s">
        <v>2894</v>
      </c>
      <c r="I19" s="93" t="s">
        <v>2823</v>
      </c>
      <c r="J19" s="93" t="s">
        <v>2824</v>
      </c>
      <c r="K19" s="133">
        <v>10</v>
      </c>
      <c r="L19" s="94">
        <v>228395018.74000001</v>
      </c>
      <c r="M19" s="94">
        <v>227200000</v>
      </c>
      <c r="N19" s="94">
        <v>189333333.33333334</v>
      </c>
      <c r="O19" s="94">
        <v>189963186.47</v>
      </c>
      <c r="P19" s="94">
        <v>629853.13666666672</v>
      </c>
      <c r="Q19" s="94">
        <v>0.3326689102112676</v>
      </c>
      <c r="R19" s="93" t="s">
        <v>2896</v>
      </c>
    </row>
    <row r="20" spans="1:18" ht="19.5" hidden="1" customHeight="1" x14ac:dyDescent="0.25">
      <c r="A20" s="132">
        <v>44773</v>
      </c>
      <c r="B20" s="93" t="s">
        <v>2918</v>
      </c>
      <c r="C20" s="93" t="s">
        <v>16</v>
      </c>
      <c r="D20" s="93" t="s">
        <v>2020</v>
      </c>
      <c r="E20" s="93" t="s">
        <v>238</v>
      </c>
      <c r="F20" s="93" t="s">
        <v>239</v>
      </c>
      <c r="G20" s="93" t="s">
        <v>2839</v>
      </c>
      <c r="H20" s="93" t="s">
        <v>2894</v>
      </c>
      <c r="I20" s="93" t="s">
        <v>2825</v>
      </c>
      <c r="J20" s="93" t="s">
        <v>2826</v>
      </c>
      <c r="K20" s="133">
        <v>10</v>
      </c>
      <c r="L20" s="94">
        <v>25604969.129999999</v>
      </c>
      <c r="M20" s="94">
        <v>47773000</v>
      </c>
      <c r="N20" s="94">
        <v>39810833.333333336</v>
      </c>
      <c r="O20" s="94">
        <v>45177498.030000001</v>
      </c>
      <c r="P20" s="94">
        <v>5366664.6966666663</v>
      </c>
      <c r="Q20" s="94">
        <v>13.480412860820964</v>
      </c>
      <c r="R20" s="93" t="s">
        <v>2896</v>
      </c>
    </row>
    <row r="21" spans="1:18" ht="19.5" hidden="1" customHeight="1" x14ac:dyDescent="0.25">
      <c r="A21" s="132">
        <v>44773</v>
      </c>
      <c r="B21" s="93" t="s">
        <v>2918</v>
      </c>
      <c r="C21" s="93" t="s">
        <v>16</v>
      </c>
      <c r="D21" s="93" t="s">
        <v>2020</v>
      </c>
      <c r="E21" s="93" t="s">
        <v>238</v>
      </c>
      <c r="F21" s="93" t="s">
        <v>239</v>
      </c>
      <c r="G21" s="93" t="s">
        <v>2839</v>
      </c>
      <c r="H21" s="93" t="s">
        <v>2894</v>
      </c>
      <c r="I21" s="93" t="s">
        <v>2827</v>
      </c>
      <c r="J21" s="93" t="s">
        <v>2828</v>
      </c>
      <c r="K21" s="133">
        <v>10</v>
      </c>
      <c r="L21" s="94">
        <v>97648671.569999993</v>
      </c>
      <c r="M21" s="94">
        <v>122351000</v>
      </c>
      <c r="N21" s="94">
        <v>101959166.66666666</v>
      </c>
      <c r="O21" s="94">
        <v>95208048.370000005</v>
      </c>
      <c r="P21" s="94">
        <v>-6751118.2966666659</v>
      </c>
      <c r="Q21" s="94">
        <v>-6.6213941496187205</v>
      </c>
      <c r="R21" s="93" t="s">
        <v>2895</v>
      </c>
    </row>
    <row r="22" spans="1:18" ht="19.5" hidden="1" customHeight="1" x14ac:dyDescent="0.25">
      <c r="A22" s="132">
        <v>44773</v>
      </c>
      <c r="B22" s="93" t="s">
        <v>2918</v>
      </c>
      <c r="C22" s="93" t="s">
        <v>16</v>
      </c>
      <c r="D22" s="93" t="s">
        <v>2020</v>
      </c>
      <c r="E22" s="93" t="s">
        <v>238</v>
      </c>
      <c r="F22" s="93" t="s">
        <v>239</v>
      </c>
      <c r="G22" s="93" t="s">
        <v>2839</v>
      </c>
      <c r="H22" s="93" t="s">
        <v>2894</v>
      </c>
      <c r="I22" s="93" t="s">
        <v>2829</v>
      </c>
      <c r="J22" s="93" t="s">
        <v>2830</v>
      </c>
      <c r="K22" s="133">
        <v>10</v>
      </c>
      <c r="L22" s="94">
        <v>30781425.010000002</v>
      </c>
      <c r="M22" s="94">
        <v>31100000</v>
      </c>
      <c r="N22" s="94">
        <v>25916666.666666668</v>
      </c>
      <c r="O22" s="94">
        <v>24146949.809999999</v>
      </c>
      <c r="P22" s="94">
        <v>-1769716.8566666667</v>
      </c>
      <c r="Q22" s="94">
        <v>-6.8284894790996784</v>
      </c>
      <c r="R22" s="93" t="s">
        <v>2895</v>
      </c>
    </row>
    <row r="23" spans="1:18" ht="19.5" hidden="1" customHeight="1" x14ac:dyDescent="0.25">
      <c r="A23" s="132">
        <v>44773</v>
      </c>
      <c r="B23" s="93" t="s">
        <v>2918</v>
      </c>
      <c r="C23" s="93" t="s">
        <v>16</v>
      </c>
      <c r="D23" s="93" t="s">
        <v>2020</v>
      </c>
      <c r="E23" s="93" t="s">
        <v>238</v>
      </c>
      <c r="F23" s="93" t="s">
        <v>239</v>
      </c>
      <c r="G23" s="93" t="s">
        <v>2839</v>
      </c>
      <c r="H23" s="93" t="s">
        <v>2894</v>
      </c>
      <c r="I23" s="93" t="s">
        <v>2831</v>
      </c>
      <c r="J23" s="93" t="s">
        <v>2832</v>
      </c>
      <c r="K23" s="133">
        <v>10</v>
      </c>
      <c r="L23" s="94">
        <v>36845429.299999997</v>
      </c>
      <c r="M23" s="94">
        <v>38000000</v>
      </c>
      <c r="N23" s="94">
        <v>31666666.666666668</v>
      </c>
      <c r="O23" s="94">
        <v>29876252.030000001</v>
      </c>
      <c r="P23" s="94">
        <v>-1790414.6366666667</v>
      </c>
      <c r="Q23" s="94">
        <v>-5.6539409578947364</v>
      </c>
      <c r="R23" s="93" t="s">
        <v>2895</v>
      </c>
    </row>
    <row r="24" spans="1:18" ht="19.5" hidden="1" customHeight="1" x14ac:dyDescent="0.25">
      <c r="A24" s="132">
        <v>44773</v>
      </c>
      <c r="B24" s="93" t="s">
        <v>2918</v>
      </c>
      <c r="C24" s="93" t="s">
        <v>16</v>
      </c>
      <c r="D24" s="93" t="s">
        <v>2020</v>
      </c>
      <c r="E24" s="93" t="s">
        <v>238</v>
      </c>
      <c r="F24" s="93" t="s">
        <v>239</v>
      </c>
      <c r="G24" s="93" t="s">
        <v>2839</v>
      </c>
      <c r="H24" s="93" t="s">
        <v>2894</v>
      </c>
      <c r="I24" s="93" t="s">
        <v>2833</v>
      </c>
      <c r="J24" s="93" t="s">
        <v>2834</v>
      </c>
      <c r="K24" s="133">
        <v>10</v>
      </c>
      <c r="L24" s="94">
        <v>91697613.959999993</v>
      </c>
      <c r="M24" s="94">
        <v>92800000</v>
      </c>
      <c r="N24" s="94">
        <v>77333333.333333328</v>
      </c>
      <c r="O24" s="94">
        <v>75450382.650000006</v>
      </c>
      <c r="P24" s="94">
        <v>-1882950.6833333333</v>
      </c>
      <c r="Q24" s="94">
        <v>-2.4348500215517244</v>
      </c>
      <c r="R24" s="93" t="s">
        <v>2895</v>
      </c>
    </row>
    <row r="25" spans="1:18" ht="19.5" hidden="1" customHeight="1" x14ac:dyDescent="0.25">
      <c r="A25" s="132">
        <v>44773</v>
      </c>
      <c r="B25" s="93" t="s">
        <v>2918</v>
      </c>
      <c r="C25" s="93" t="s">
        <v>16</v>
      </c>
      <c r="D25" s="93" t="s">
        <v>2020</v>
      </c>
      <c r="E25" s="93" t="s">
        <v>238</v>
      </c>
      <c r="F25" s="93" t="s">
        <v>239</v>
      </c>
      <c r="G25" s="93" t="s">
        <v>2839</v>
      </c>
      <c r="H25" s="93" t="s">
        <v>2894</v>
      </c>
      <c r="I25" s="93" t="s">
        <v>2835</v>
      </c>
      <c r="J25" s="93" t="s">
        <v>2836</v>
      </c>
      <c r="K25" s="133">
        <v>10</v>
      </c>
      <c r="L25" s="94">
        <v>392015.7</v>
      </c>
      <c r="M25" s="94">
        <v>500000</v>
      </c>
      <c r="N25" s="94">
        <v>416666.66666666669</v>
      </c>
      <c r="O25" s="94">
        <v>709003.12</v>
      </c>
      <c r="P25" s="94">
        <v>292336.45333333337</v>
      </c>
      <c r="Q25" s="94">
        <v>70.160748799999993</v>
      </c>
      <c r="R25" s="93" t="s">
        <v>2896</v>
      </c>
    </row>
    <row r="26" spans="1:18" ht="19.5" hidden="1" customHeight="1" x14ac:dyDescent="0.25">
      <c r="A26" s="132">
        <v>44773</v>
      </c>
      <c r="B26" s="93" t="s">
        <v>2918</v>
      </c>
      <c r="C26" s="93" t="s">
        <v>16</v>
      </c>
      <c r="D26" s="93" t="s">
        <v>2020</v>
      </c>
      <c r="E26" s="93" t="s">
        <v>238</v>
      </c>
      <c r="F26" s="93" t="s">
        <v>239</v>
      </c>
      <c r="G26" s="93" t="s">
        <v>2839</v>
      </c>
      <c r="H26" s="93" t="s">
        <v>2894</v>
      </c>
      <c r="I26" s="93" t="s">
        <v>2837</v>
      </c>
      <c r="J26" s="93" t="s">
        <v>2838</v>
      </c>
      <c r="K26" s="133">
        <v>10</v>
      </c>
      <c r="L26" s="94">
        <v>62566289.359999999</v>
      </c>
      <c r="M26" s="94">
        <v>48500000</v>
      </c>
      <c r="N26" s="94">
        <v>40416666.666666664</v>
      </c>
      <c r="O26" s="94">
        <v>47235135.479999997</v>
      </c>
      <c r="P26" s="94">
        <v>6818468.8133333335</v>
      </c>
      <c r="Q26" s="94">
        <v>16.870438301030926</v>
      </c>
      <c r="R26" s="93" t="s">
        <v>2896</v>
      </c>
    </row>
    <row r="27" spans="1:18" ht="19.5" hidden="1" customHeight="1" x14ac:dyDescent="0.25">
      <c r="A27" s="132">
        <v>44773</v>
      </c>
      <c r="B27" s="93" t="s">
        <v>2918</v>
      </c>
      <c r="C27" s="93" t="s">
        <v>16</v>
      </c>
      <c r="D27" s="93" t="s">
        <v>2020</v>
      </c>
      <c r="E27" s="93" t="s">
        <v>238</v>
      </c>
      <c r="F27" s="93" t="s">
        <v>239</v>
      </c>
      <c r="G27" s="93" t="s">
        <v>2839</v>
      </c>
      <c r="H27" s="93" t="s">
        <v>2894</v>
      </c>
      <c r="I27" s="93" t="s">
        <v>2872</v>
      </c>
      <c r="J27" s="93" t="s">
        <v>2873</v>
      </c>
      <c r="K27" s="133">
        <v>10</v>
      </c>
      <c r="L27" s="94">
        <v>110100.98</v>
      </c>
      <c r="M27" s="94">
        <v>500000</v>
      </c>
      <c r="N27" s="94">
        <v>416666.66666666669</v>
      </c>
      <c r="O27" s="94">
        <v>351073.81</v>
      </c>
      <c r="P27" s="94">
        <v>-65592.856666666674</v>
      </c>
      <c r="Q27" s="94">
        <v>-15.742285600000001</v>
      </c>
      <c r="R27" s="93" t="s">
        <v>2895</v>
      </c>
    </row>
    <row r="28" spans="1:18" ht="19.5" hidden="1" customHeight="1" x14ac:dyDescent="0.25">
      <c r="A28" s="132">
        <v>44773</v>
      </c>
      <c r="B28" s="93" t="s">
        <v>2918</v>
      </c>
      <c r="C28" s="93" t="s">
        <v>16</v>
      </c>
      <c r="D28" s="93" t="s">
        <v>2020</v>
      </c>
      <c r="E28" s="93" t="s">
        <v>238</v>
      </c>
      <c r="F28" s="93" t="s">
        <v>239</v>
      </c>
      <c r="G28" s="93" t="s">
        <v>2897</v>
      </c>
      <c r="H28" s="93" t="s">
        <v>1944</v>
      </c>
      <c r="I28" s="93" t="s">
        <v>2852</v>
      </c>
      <c r="J28" s="93" t="s">
        <v>2898</v>
      </c>
      <c r="K28" s="133">
        <v>10</v>
      </c>
      <c r="L28" s="94">
        <v>749799086.46000004</v>
      </c>
      <c r="M28" s="94">
        <v>749799086.46000004</v>
      </c>
      <c r="N28" s="94">
        <v>624832572.04999995</v>
      </c>
      <c r="O28" s="94">
        <v>528161440.86000001</v>
      </c>
      <c r="P28" s="94">
        <v>-96671131.189999998</v>
      </c>
      <c r="Q28" s="94">
        <v>-15.471525575696818</v>
      </c>
      <c r="R28" s="93" t="s">
        <v>2896</v>
      </c>
    </row>
    <row r="29" spans="1:18" ht="19.5" hidden="1" customHeight="1" x14ac:dyDescent="0.25">
      <c r="A29" s="132">
        <v>44773</v>
      </c>
      <c r="B29" s="93" t="s">
        <v>2918</v>
      </c>
      <c r="C29" s="93" t="s">
        <v>16</v>
      </c>
      <c r="D29" s="93" t="s">
        <v>2020</v>
      </c>
      <c r="E29" s="93" t="s">
        <v>238</v>
      </c>
      <c r="F29" s="93" t="s">
        <v>239</v>
      </c>
      <c r="G29" s="93" t="s">
        <v>2899</v>
      </c>
      <c r="H29" s="93" t="s">
        <v>1944</v>
      </c>
      <c r="I29" s="93" t="s">
        <v>2853</v>
      </c>
      <c r="J29" s="93" t="s">
        <v>2900</v>
      </c>
      <c r="K29" s="133">
        <v>10</v>
      </c>
      <c r="L29" s="94">
        <v>308835702.41000003</v>
      </c>
      <c r="M29" s="94">
        <v>308835702.41000003</v>
      </c>
      <c r="N29" s="94">
        <v>257363085.34166667</v>
      </c>
      <c r="O29" s="94">
        <v>207796994.87560004</v>
      </c>
      <c r="P29" s="94">
        <v>-49566090.466066658</v>
      </c>
      <c r="Q29" s="94">
        <v>-19.259207434611056</v>
      </c>
      <c r="R29" s="93" t="s">
        <v>2896</v>
      </c>
    </row>
    <row r="30" spans="1:18" ht="19.5" hidden="1" customHeight="1" x14ac:dyDescent="0.25">
      <c r="A30" s="132">
        <v>44773</v>
      </c>
      <c r="B30" s="93" t="s">
        <v>2918</v>
      </c>
      <c r="C30" s="93" t="s">
        <v>16</v>
      </c>
      <c r="D30" s="93" t="s">
        <v>2020</v>
      </c>
      <c r="E30" s="93" t="s">
        <v>238</v>
      </c>
      <c r="F30" s="93" t="s">
        <v>239</v>
      </c>
      <c r="G30" s="93" t="s">
        <v>2899</v>
      </c>
      <c r="H30" s="93" t="s">
        <v>1944</v>
      </c>
      <c r="I30" s="93" t="s">
        <v>2854</v>
      </c>
      <c r="J30" s="93" t="s">
        <v>2901</v>
      </c>
      <c r="K30" s="133">
        <v>10</v>
      </c>
      <c r="L30" s="94">
        <v>434727141.31</v>
      </c>
      <c r="M30" s="94">
        <v>-434727141.31</v>
      </c>
      <c r="N30" s="94">
        <v>-362272617.75833333</v>
      </c>
      <c r="O30" s="94">
        <v>-212826260.87560001</v>
      </c>
      <c r="P30" s="94">
        <v>149446356.88273335</v>
      </c>
      <c r="Q30" s="94">
        <v>-41.252457281335786</v>
      </c>
      <c r="R30" s="93" t="s">
        <v>2895</v>
      </c>
    </row>
    <row r="31" spans="1:18" ht="19.5" hidden="1" customHeight="1" x14ac:dyDescent="0.25">
      <c r="A31" s="132">
        <v>44773</v>
      </c>
      <c r="B31" s="93" t="s">
        <v>2918</v>
      </c>
      <c r="C31" s="93" t="s">
        <v>16</v>
      </c>
      <c r="D31" s="93" t="s">
        <v>2020</v>
      </c>
      <c r="E31" s="93" t="s">
        <v>238</v>
      </c>
      <c r="F31" s="93" t="s">
        <v>239</v>
      </c>
      <c r="G31" s="93" t="s">
        <v>2811</v>
      </c>
      <c r="H31" s="93" t="s">
        <v>2894</v>
      </c>
      <c r="I31" s="93" t="s">
        <v>2865</v>
      </c>
      <c r="J31" s="93" t="s">
        <v>2796</v>
      </c>
      <c r="K31" s="133">
        <v>10</v>
      </c>
      <c r="L31" s="94">
        <v>22209503.489999998</v>
      </c>
      <c r="M31" s="94">
        <v>19000000</v>
      </c>
      <c r="N31" s="94">
        <v>15833333.333333334</v>
      </c>
      <c r="O31" s="94">
        <v>17834211.780000001</v>
      </c>
      <c r="P31" s="94">
        <v>2000878.4466666668</v>
      </c>
      <c r="Q31" s="94">
        <v>12.637127031578947</v>
      </c>
      <c r="R31" s="93" t="s">
        <v>2895</v>
      </c>
    </row>
    <row r="32" spans="1:18" ht="19.5" hidden="1" customHeight="1" x14ac:dyDescent="0.25">
      <c r="A32" s="132">
        <v>44773</v>
      </c>
      <c r="B32" s="93" t="s">
        <v>2918</v>
      </c>
      <c r="C32" s="93" t="s">
        <v>16</v>
      </c>
      <c r="D32" s="93" t="s">
        <v>2031</v>
      </c>
      <c r="E32" s="93" t="s">
        <v>299</v>
      </c>
      <c r="F32" s="93" t="s">
        <v>300</v>
      </c>
      <c r="G32" s="93" t="s">
        <v>2811</v>
      </c>
      <c r="H32" s="93" t="s">
        <v>2894</v>
      </c>
      <c r="I32" s="93" t="s">
        <v>2790</v>
      </c>
      <c r="J32" s="93" t="s">
        <v>2791</v>
      </c>
      <c r="K32" s="133">
        <v>10</v>
      </c>
      <c r="L32" s="94">
        <v>141064504.58000001</v>
      </c>
      <c r="M32" s="94">
        <v>140000000</v>
      </c>
      <c r="N32" s="94">
        <v>116666666.66666666</v>
      </c>
      <c r="O32" s="94">
        <v>128726795.59999998</v>
      </c>
      <c r="P32" s="94">
        <v>12060128.933333334</v>
      </c>
      <c r="Q32" s="94">
        <v>10.337253371428572</v>
      </c>
      <c r="R32" s="93" t="s">
        <v>2895</v>
      </c>
    </row>
    <row r="33" spans="1:18" ht="19.5" hidden="1" customHeight="1" x14ac:dyDescent="0.25">
      <c r="A33" s="132">
        <v>44773</v>
      </c>
      <c r="B33" s="93" t="s">
        <v>2918</v>
      </c>
      <c r="C33" s="93" t="s">
        <v>16</v>
      </c>
      <c r="D33" s="93" t="s">
        <v>2031</v>
      </c>
      <c r="E33" s="93" t="s">
        <v>299</v>
      </c>
      <c r="F33" s="93" t="s">
        <v>300</v>
      </c>
      <c r="G33" s="93" t="s">
        <v>2811</v>
      </c>
      <c r="H33" s="93" t="s">
        <v>2894</v>
      </c>
      <c r="I33" s="93" t="s">
        <v>2792</v>
      </c>
      <c r="J33" s="93" t="s">
        <v>2793</v>
      </c>
      <c r="K33" s="133">
        <v>10</v>
      </c>
      <c r="L33" s="94">
        <v>348266.66</v>
      </c>
      <c r="M33" s="94">
        <v>200000</v>
      </c>
      <c r="N33" s="94">
        <v>166666.66666666669</v>
      </c>
      <c r="O33" s="94">
        <v>185650</v>
      </c>
      <c r="P33" s="94">
        <v>18983.333333333336</v>
      </c>
      <c r="Q33" s="94">
        <v>11.39</v>
      </c>
      <c r="R33" s="93" t="s">
        <v>2895</v>
      </c>
    </row>
    <row r="34" spans="1:18" ht="19.5" hidden="1" customHeight="1" x14ac:dyDescent="0.25">
      <c r="A34" s="132">
        <v>44773</v>
      </c>
      <c r="B34" s="93" t="s">
        <v>2918</v>
      </c>
      <c r="C34" s="93" t="s">
        <v>16</v>
      </c>
      <c r="D34" s="93" t="s">
        <v>2031</v>
      </c>
      <c r="E34" s="93" t="s">
        <v>299</v>
      </c>
      <c r="F34" s="93" t="s">
        <v>300</v>
      </c>
      <c r="G34" s="93" t="s">
        <v>2811</v>
      </c>
      <c r="H34" s="93" t="s">
        <v>2894</v>
      </c>
      <c r="I34" s="93" t="s">
        <v>2794</v>
      </c>
      <c r="J34" s="93" t="s">
        <v>2795</v>
      </c>
      <c r="K34" s="133">
        <v>10</v>
      </c>
      <c r="L34" s="94">
        <v>789616.06</v>
      </c>
      <c r="M34" s="94">
        <v>1500000</v>
      </c>
      <c r="N34" s="94">
        <v>1250000</v>
      </c>
      <c r="O34" s="94">
        <v>885447.29</v>
      </c>
      <c r="P34" s="94">
        <v>-364552.71</v>
      </c>
      <c r="Q34" s="94">
        <v>-29.164216799999998</v>
      </c>
      <c r="R34" s="93" t="s">
        <v>2896</v>
      </c>
    </row>
    <row r="35" spans="1:18" ht="19.5" hidden="1" customHeight="1" x14ac:dyDescent="0.25">
      <c r="A35" s="132">
        <v>44773</v>
      </c>
      <c r="B35" s="93" t="s">
        <v>2918</v>
      </c>
      <c r="C35" s="93" t="s">
        <v>16</v>
      </c>
      <c r="D35" s="93" t="s">
        <v>2031</v>
      </c>
      <c r="E35" s="93" t="s">
        <v>299</v>
      </c>
      <c r="F35" s="93" t="s">
        <v>300</v>
      </c>
      <c r="G35" s="93" t="s">
        <v>2811</v>
      </c>
      <c r="H35" s="93" t="s">
        <v>2894</v>
      </c>
      <c r="I35" s="93" t="s">
        <v>2797</v>
      </c>
      <c r="J35" s="93" t="s">
        <v>2798</v>
      </c>
      <c r="K35" s="133">
        <v>10</v>
      </c>
      <c r="L35" s="94">
        <v>34167114.439999998</v>
      </c>
      <c r="M35" s="94">
        <v>38000000</v>
      </c>
      <c r="N35" s="94">
        <v>31666666.666666668</v>
      </c>
      <c r="O35" s="94">
        <v>34185898.589999996</v>
      </c>
      <c r="P35" s="94">
        <v>2519231.9233333333</v>
      </c>
      <c r="Q35" s="94">
        <v>7.955469231578947</v>
      </c>
      <c r="R35" s="93" t="s">
        <v>2895</v>
      </c>
    </row>
    <row r="36" spans="1:18" ht="19.5" hidden="1" customHeight="1" x14ac:dyDescent="0.25">
      <c r="A36" s="132">
        <v>44773</v>
      </c>
      <c r="B36" s="93" t="s">
        <v>2918</v>
      </c>
      <c r="C36" s="93" t="s">
        <v>16</v>
      </c>
      <c r="D36" s="93" t="s">
        <v>2031</v>
      </c>
      <c r="E36" s="93" t="s">
        <v>299</v>
      </c>
      <c r="F36" s="93" t="s">
        <v>300</v>
      </c>
      <c r="G36" s="93" t="s">
        <v>2811</v>
      </c>
      <c r="H36" s="93" t="s">
        <v>2894</v>
      </c>
      <c r="I36" s="93" t="s">
        <v>2799</v>
      </c>
      <c r="J36" s="93" t="s">
        <v>2800</v>
      </c>
      <c r="K36" s="133">
        <v>10</v>
      </c>
      <c r="L36" s="94">
        <v>69371764.819999993</v>
      </c>
      <c r="M36" s="94">
        <v>62000000</v>
      </c>
      <c r="N36" s="94">
        <v>51666666.666666672</v>
      </c>
      <c r="O36" s="94">
        <v>64147807.48999998</v>
      </c>
      <c r="P36" s="94">
        <v>12481140.823333334</v>
      </c>
      <c r="Q36" s="94">
        <v>24.15704675483871</v>
      </c>
      <c r="R36" s="93" t="s">
        <v>2895</v>
      </c>
    </row>
    <row r="37" spans="1:18" ht="19.5" hidden="1" customHeight="1" x14ac:dyDescent="0.25">
      <c r="A37" s="132">
        <v>44773</v>
      </c>
      <c r="B37" s="93" t="s">
        <v>2918</v>
      </c>
      <c r="C37" s="93" t="s">
        <v>16</v>
      </c>
      <c r="D37" s="93" t="s">
        <v>2031</v>
      </c>
      <c r="E37" s="93" t="s">
        <v>299</v>
      </c>
      <c r="F37" s="93" t="s">
        <v>300</v>
      </c>
      <c r="G37" s="93" t="s">
        <v>2811</v>
      </c>
      <c r="H37" s="93" t="s">
        <v>2894</v>
      </c>
      <c r="I37" s="93" t="s">
        <v>2801</v>
      </c>
      <c r="J37" s="93" t="s">
        <v>2802</v>
      </c>
      <c r="K37" s="133">
        <v>10</v>
      </c>
      <c r="L37" s="94">
        <v>2117612.56</v>
      </c>
      <c r="M37" s="94">
        <v>600000</v>
      </c>
      <c r="N37" s="94">
        <v>500000</v>
      </c>
      <c r="O37" s="94">
        <v>966476</v>
      </c>
      <c r="P37" s="94">
        <v>466476</v>
      </c>
      <c r="Q37" s="94">
        <v>93.295199999999994</v>
      </c>
      <c r="R37" s="93" t="s">
        <v>2895</v>
      </c>
    </row>
    <row r="38" spans="1:18" ht="19.5" hidden="1" customHeight="1" x14ac:dyDescent="0.25">
      <c r="A38" s="132">
        <v>44773</v>
      </c>
      <c r="B38" s="93" t="s">
        <v>2918</v>
      </c>
      <c r="C38" s="93" t="s">
        <v>16</v>
      </c>
      <c r="D38" s="93" t="s">
        <v>2031</v>
      </c>
      <c r="E38" s="93" t="s">
        <v>299</v>
      </c>
      <c r="F38" s="93" t="s">
        <v>300</v>
      </c>
      <c r="G38" s="93" t="s">
        <v>2811</v>
      </c>
      <c r="H38" s="93" t="s">
        <v>2894</v>
      </c>
      <c r="I38" s="93" t="s">
        <v>2803</v>
      </c>
      <c r="J38" s="93" t="s">
        <v>2804</v>
      </c>
      <c r="K38" s="133">
        <v>10</v>
      </c>
      <c r="L38" s="94">
        <v>37969986.640000001</v>
      </c>
      <c r="M38" s="94">
        <v>79200000</v>
      </c>
      <c r="N38" s="94">
        <v>66000000</v>
      </c>
      <c r="O38" s="94">
        <v>116073052.59</v>
      </c>
      <c r="P38" s="94">
        <v>50073052.590000004</v>
      </c>
      <c r="Q38" s="94">
        <v>75.868261500000003</v>
      </c>
      <c r="R38" s="93" t="s">
        <v>2895</v>
      </c>
    </row>
    <row r="39" spans="1:18" ht="19.5" hidden="1" customHeight="1" x14ac:dyDescent="0.25">
      <c r="A39" s="132">
        <v>44773</v>
      </c>
      <c r="B39" s="93" t="s">
        <v>2918</v>
      </c>
      <c r="C39" s="93" t="s">
        <v>16</v>
      </c>
      <c r="D39" s="93" t="s">
        <v>2031</v>
      </c>
      <c r="E39" s="93" t="s">
        <v>299</v>
      </c>
      <c r="F39" s="93" t="s">
        <v>300</v>
      </c>
      <c r="G39" s="93" t="s">
        <v>2811</v>
      </c>
      <c r="H39" s="93" t="s">
        <v>2894</v>
      </c>
      <c r="I39" s="93" t="s">
        <v>2805</v>
      </c>
      <c r="J39" s="93" t="s">
        <v>2806</v>
      </c>
      <c r="K39" s="133">
        <v>10</v>
      </c>
      <c r="L39" s="94">
        <v>167226084.30000001</v>
      </c>
      <c r="M39" s="94">
        <v>183150000</v>
      </c>
      <c r="N39" s="94">
        <v>152625000</v>
      </c>
      <c r="O39" s="94">
        <v>147666013.05000001</v>
      </c>
      <c r="P39" s="94">
        <v>-4958986.95</v>
      </c>
      <c r="Q39" s="94">
        <v>-3.2491314987714985</v>
      </c>
      <c r="R39" s="93" t="s">
        <v>2896</v>
      </c>
    </row>
    <row r="40" spans="1:18" ht="19.5" hidden="1" customHeight="1" x14ac:dyDescent="0.25">
      <c r="A40" s="132">
        <v>44773</v>
      </c>
      <c r="B40" s="93" t="s">
        <v>2918</v>
      </c>
      <c r="C40" s="93" t="s">
        <v>16</v>
      </c>
      <c r="D40" s="93" t="s">
        <v>2031</v>
      </c>
      <c r="E40" s="93" t="s">
        <v>299</v>
      </c>
      <c r="F40" s="93" t="s">
        <v>300</v>
      </c>
      <c r="G40" s="93" t="s">
        <v>2811</v>
      </c>
      <c r="H40" s="93" t="s">
        <v>2894</v>
      </c>
      <c r="I40" s="93" t="s">
        <v>2807</v>
      </c>
      <c r="J40" s="93" t="s">
        <v>2808</v>
      </c>
      <c r="K40" s="133">
        <v>10</v>
      </c>
      <c r="L40" s="94">
        <v>37870191.659999996</v>
      </c>
      <c r="M40" s="94">
        <v>36000000</v>
      </c>
      <c r="N40" s="94">
        <v>30000000</v>
      </c>
      <c r="O40" s="94">
        <v>42593373.519999996</v>
      </c>
      <c r="P40" s="94">
        <v>12593373.52</v>
      </c>
      <c r="Q40" s="94">
        <v>41.977911733333329</v>
      </c>
      <c r="R40" s="93" t="s">
        <v>2895</v>
      </c>
    </row>
    <row r="41" spans="1:18" ht="19.5" hidden="1" customHeight="1" x14ac:dyDescent="0.25">
      <c r="A41" s="132">
        <v>44773</v>
      </c>
      <c r="B41" s="93" t="s">
        <v>2918</v>
      </c>
      <c r="C41" s="93" t="s">
        <v>16</v>
      </c>
      <c r="D41" s="93" t="s">
        <v>2031</v>
      </c>
      <c r="E41" s="93" t="s">
        <v>299</v>
      </c>
      <c r="F41" s="93" t="s">
        <v>300</v>
      </c>
      <c r="G41" s="93" t="s">
        <v>2811</v>
      </c>
      <c r="H41" s="93" t="s">
        <v>2894</v>
      </c>
      <c r="I41" s="93" t="s">
        <v>2870</v>
      </c>
      <c r="J41" s="93" t="s">
        <v>2871</v>
      </c>
      <c r="K41" s="133">
        <v>10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135"/>
      <c r="R41" s="93" t="s">
        <v>2895</v>
      </c>
    </row>
    <row r="42" spans="1:18" ht="19.5" hidden="1" customHeight="1" x14ac:dyDescent="0.25">
      <c r="A42" s="132">
        <v>44773</v>
      </c>
      <c r="B42" s="93" t="s">
        <v>2918</v>
      </c>
      <c r="C42" s="93" t="s">
        <v>16</v>
      </c>
      <c r="D42" s="93" t="s">
        <v>2031</v>
      </c>
      <c r="E42" s="93" t="s">
        <v>299</v>
      </c>
      <c r="F42" s="93" t="s">
        <v>300</v>
      </c>
      <c r="G42" s="93" t="s">
        <v>2811</v>
      </c>
      <c r="H42" s="93" t="s">
        <v>2894</v>
      </c>
      <c r="I42" s="93" t="s">
        <v>2809</v>
      </c>
      <c r="J42" s="93" t="s">
        <v>2810</v>
      </c>
      <c r="K42" s="133">
        <v>10</v>
      </c>
      <c r="L42" s="94">
        <v>16280011.369999999</v>
      </c>
      <c r="M42" s="94">
        <v>17226000</v>
      </c>
      <c r="N42" s="94">
        <v>14355000</v>
      </c>
      <c r="O42" s="94">
        <v>8190789.0999999996</v>
      </c>
      <c r="P42" s="94">
        <v>-6164210.9000000004</v>
      </c>
      <c r="Q42" s="94">
        <v>-42.941211424590733</v>
      </c>
      <c r="R42" s="93" t="s">
        <v>2896</v>
      </c>
    </row>
    <row r="43" spans="1:18" ht="19.5" hidden="1" customHeight="1" x14ac:dyDescent="0.25">
      <c r="A43" s="132">
        <v>44773</v>
      </c>
      <c r="B43" s="93" t="s">
        <v>2918</v>
      </c>
      <c r="C43" s="93" t="s">
        <v>16</v>
      </c>
      <c r="D43" s="93" t="s">
        <v>2031</v>
      </c>
      <c r="E43" s="93" t="s">
        <v>299</v>
      </c>
      <c r="F43" s="93" t="s">
        <v>300</v>
      </c>
      <c r="G43" s="93" t="s">
        <v>2839</v>
      </c>
      <c r="H43" s="93" t="s">
        <v>2894</v>
      </c>
      <c r="I43" s="93" t="s">
        <v>2812</v>
      </c>
      <c r="J43" s="93" t="s">
        <v>2813</v>
      </c>
      <c r="K43" s="133">
        <v>10</v>
      </c>
      <c r="L43" s="94">
        <v>50192288.240000002</v>
      </c>
      <c r="M43" s="94">
        <v>56000000</v>
      </c>
      <c r="N43" s="94">
        <v>46666666.666666664</v>
      </c>
      <c r="O43" s="94">
        <v>43455238.049999997</v>
      </c>
      <c r="P43" s="94">
        <v>-3211428.6166666667</v>
      </c>
      <c r="Q43" s="94">
        <v>-6.8816327499999996</v>
      </c>
      <c r="R43" s="93" t="s">
        <v>2895</v>
      </c>
    </row>
    <row r="44" spans="1:18" ht="19.5" hidden="1" customHeight="1" x14ac:dyDescent="0.25">
      <c r="A44" s="132">
        <v>44773</v>
      </c>
      <c r="B44" s="93" t="s">
        <v>2918</v>
      </c>
      <c r="C44" s="93" t="s">
        <v>16</v>
      </c>
      <c r="D44" s="93" t="s">
        <v>2031</v>
      </c>
      <c r="E44" s="93" t="s">
        <v>299</v>
      </c>
      <c r="F44" s="93" t="s">
        <v>300</v>
      </c>
      <c r="G44" s="93" t="s">
        <v>2839</v>
      </c>
      <c r="H44" s="93" t="s">
        <v>2894</v>
      </c>
      <c r="I44" s="93" t="s">
        <v>2814</v>
      </c>
      <c r="J44" s="93" t="s">
        <v>2815</v>
      </c>
      <c r="K44" s="133">
        <v>10</v>
      </c>
      <c r="L44" s="94">
        <v>32229030.460000001</v>
      </c>
      <c r="M44" s="94">
        <v>40000000</v>
      </c>
      <c r="N44" s="94">
        <v>33333333.333333332</v>
      </c>
      <c r="O44" s="94">
        <v>34073495.350000001</v>
      </c>
      <c r="P44" s="94">
        <v>740162.0166666666</v>
      </c>
      <c r="Q44" s="94">
        <v>2.2204860499999999</v>
      </c>
      <c r="R44" s="93" t="s">
        <v>2896</v>
      </c>
    </row>
    <row r="45" spans="1:18" ht="19.5" hidden="1" customHeight="1" x14ac:dyDescent="0.25">
      <c r="A45" s="132">
        <v>44773</v>
      </c>
      <c r="B45" s="93" t="s">
        <v>2918</v>
      </c>
      <c r="C45" s="93" t="s">
        <v>16</v>
      </c>
      <c r="D45" s="93" t="s">
        <v>2031</v>
      </c>
      <c r="E45" s="93" t="s">
        <v>299</v>
      </c>
      <c r="F45" s="93" t="s">
        <v>300</v>
      </c>
      <c r="G45" s="93" t="s">
        <v>2839</v>
      </c>
      <c r="H45" s="93" t="s">
        <v>2894</v>
      </c>
      <c r="I45" s="93" t="s">
        <v>2816</v>
      </c>
      <c r="J45" s="93" t="s">
        <v>2817</v>
      </c>
      <c r="K45" s="133">
        <v>10</v>
      </c>
      <c r="L45" s="94">
        <v>618455.52</v>
      </c>
      <c r="M45" s="94">
        <v>500000</v>
      </c>
      <c r="N45" s="94">
        <v>416666.66666666669</v>
      </c>
      <c r="O45" s="94">
        <v>287712.90999999997</v>
      </c>
      <c r="P45" s="94">
        <v>-128953.75666666668</v>
      </c>
      <c r="Q45" s="94">
        <v>-30.948901599999999</v>
      </c>
      <c r="R45" s="93" t="s">
        <v>2895</v>
      </c>
    </row>
    <row r="46" spans="1:18" ht="19.5" hidden="1" customHeight="1" x14ac:dyDescent="0.25">
      <c r="A46" s="132">
        <v>44773</v>
      </c>
      <c r="B46" s="93" t="s">
        <v>2918</v>
      </c>
      <c r="C46" s="93" t="s">
        <v>16</v>
      </c>
      <c r="D46" s="93" t="s">
        <v>2031</v>
      </c>
      <c r="E46" s="93" t="s">
        <v>299</v>
      </c>
      <c r="F46" s="93" t="s">
        <v>300</v>
      </c>
      <c r="G46" s="93" t="s">
        <v>2839</v>
      </c>
      <c r="H46" s="93" t="s">
        <v>2894</v>
      </c>
      <c r="I46" s="93" t="s">
        <v>2818</v>
      </c>
      <c r="J46" s="93" t="s">
        <v>2819</v>
      </c>
      <c r="K46" s="133">
        <v>10</v>
      </c>
      <c r="L46" s="94">
        <v>11479776.77</v>
      </c>
      <c r="M46" s="94">
        <v>25000000</v>
      </c>
      <c r="N46" s="94">
        <v>20833333.333333332</v>
      </c>
      <c r="O46" s="94">
        <v>27035171.199999999</v>
      </c>
      <c r="P46" s="94">
        <v>6201837.8666666662</v>
      </c>
      <c r="Q46" s="94">
        <v>29.768821760000002</v>
      </c>
      <c r="R46" s="93" t="s">
        <v>2896</v>
      </c>
    </row>
    <row r="47" spans="1:18" ht="19.5" hidden="1" customHeight="1" x14ac:dyDescent="0.25">
      <c r="A47" s="132">
        <v>44773</v>
      </c>
      <c r="B47" s="93" t="s">
        <v>2918</v>
      </c>
      <c r="C47" s="93" t="s">
        <v>16</v>
      </c>
      <c r="D47" s="93" t="s">
        <v>2031</v>
      </c>
      <c r="E47" s="93" t="s">
        <v>299</v>
      </c>
      <c r="F47" s="93" t="s">
        <v>300</v>
      </c>
      <c r="G47" s="93" t="s">
        <v>2839</v>
      </c>
      <c r="H47" s="93" t="s">
        <v>2894</v>
      </c>
      <c r="I47" s="93" t="s">
        <v>2820</v>
      </c>
      <c r="J47" s="93" t="s">
        <v>2821</v>
      </c>
      <c r="K47" s="133">
        <v>10</v>
      </c>
      <c r="L47" s="94">
        <v>168049649.53999999</v>
      </c>
      <c r="M47" s="94">
        <v>183150000</v>
      </c>
      <c r="N47" s="94">
        <v>152625000</v>
      </c>
      <c r="O47" s="94">
        <v>147836516.11000001</v>
      </c>
      <c r="P47" s="94">
        <v>-4788483.8899999997</v>
      </c>
      <c r="Q47" s="94">
        <v>-3.137417782145782</v>
      </c>
      <c r="R47" s="93" t="s">
        <v>2895</v>
      </c>
    </row>
    <row r="48" spans="1:18" ht="19.5" hidden="1" customHeight="1" x14ac:dyDescent="0.25">
      <c r="A48" s="132">
        <v>44773</v>
      </c>
      <c r="B48" s="93" t="s">
        <v>2918</v>
      </c>
      <c r="C48" s="93" t="s">
        <v>16</v>
      </c>
      <c r="D48" s="93" t="s">
        <v>2031</v>
      </c>
      <c r="E48" s="93" t="s">
        <v>299</v>
      </c>
      <c r="F48" s="93" t="s">
        <v>300</v>
      </c>
      <c r="G48" s="93" t="s">
        <v>2839</v>
      </c>
      <c r="H48" s="93" t="s">
        <v>2894</v>
      </c>
      <c r="I48" s="93" t="s">
        <v>2822</v>
      </c>
      <c r="J48" s="93" t="s">
        <v>2846</v>
      </c>
      <c r="K48" s="133">
        <v>10</v>
      </c>
      <c r="L48" s="94">
        <v>26893268.100000001</v>
      </c>
      <c r="M48" s="94">
        <v>29000000</v>
      </c>
      <c r="N48" s="94">
        <v>24166666.666666664</v>
      </c>
      <c r="O48" s="94">
        <v>22331833.48</v>
      </c>
      <c r="P48" s="94">
        <v>-1834833.1866666665</v>
      </c>
      <c r="Q48" s="94">
        <v>-7.5924131862068975</v>
      </c>
      <c r="R48" s="93" t="s">
        <v>2895</v>
      </c>
    </row>
    <row r="49" spans="1:18" ht="19.5" hidden="1" customHeight="1" x14ac:dyDescent="0.25">
      <c r="A49" s="132">
        <v>44773</v>
      </c>
      <c r="B49" s="93" t="s">
        <v>2918</v>
      </c>
      <c r="C49" s="93" t="s">
        <v>16</v>
      </c>
      <c r="D49" s="93" t="s">
        <v>2031</v>
      </c>
      <c r="E49" s="93" t="s">
        <v>299</v>
      </c>
      <c r="F49" s="93" t="s">
        <v>300</v>
      </c>
      <c r="G49" s="93" t="s">
        <v>2839</v>
      </c>
      <c r="H49" s="93" t="s">
        <v>2894</v>
      </c>
      <c r="I49" s="93" t="s">
        <v>2823</v>
      </c>
      <c r="J49" s="93" t="s">
        <v>2824</v>
      </c>
      <c r="K49" s="133">
        <v>10</v>
      </c>
      <c r="L49" s="94">
        <v>71231234.939999998</v>
      </c>
      <c r="M49" s="94">
        <v>77052000</v>
      </c>
      <c r="N49" s="94">
        <v>64210000</v>
      </c>
      <c r="O49" s="94">
        <v>65002548.199999996</v>
      </c>
      <c r="P49" s="94">
        <v>792548.2</v>
      </c>
      <c r="Q49" s="94">
        <v>1.2343064943155271</v>
      </c>
      <c r="R49" s="93" t="s">
        <v>2896</v>
      </c>
    </row>
    <row r="50" spans="1:18" ht="19.5" hidden="1" customHeight="1" x14ac:dyDescent="0.25">
      <c r="A50" s="132">
        <v>44773</v>
      </c>
      <c r="B50" s="93" t="s">
        <v>2918</v>
      </c>
      <c r="C50" s="93" t="s">
        <v>16</v>
      </c>
      <c r="D50" s="93" t="s">
        <v>2031</v>
      </c>
      <c r="E50" s="93" t="s">
        <v>299</v>
      </c>
      <c r="F50" s="93" t="s">
        <v>300</v>
      </c>
      <c r="G50" s="93" t="s">
        <v>2839</v>
      </c>
      <c r="H50" s="93" t="s">
        <v>2894</v>
      </c>
      <c r="I50" s="93" t="s">
        <v>2825</v>
      </c>
      <c r="J50" s="93" t="s">
        <v>2826</v>
      </c>
      <c r="K50" s="133">
        <v>10</v>
      </c>
      <c r="L50" s="94">
        <v>9786746.3300000001</v>
      </c>
      <c r="M50" s="94">
        <v>16600000</v>
      </c>
      <c r="N50" s="94">
        <v>13833333.333333334</v>
      </c>
      <c r="O50" s="94">
        <v>19121953.279999997</v>
      </c>
      <c r="P50" s="94">
        <v>5288619.9466666672</v>
      </c>
      <c r="Q50" s="94">
        <v>38.230987566265057</v>
      </c>
      <c r="R50" s="93" t="s">
        <v>2896</v>
      </c>
    </row>
    <row r="51" spans="1:18" ht="19.5" hidden="1" customHeight="1" x14ac:dyDescent="0.25">
      <c r="A51" s="132">
        <v>44773</v>
      </c>
      <c r="B51" s="93" t="s">
        <v>2918</v>
      </c>
      <c r="C51" s="93" t="s">
        <v>16</v>
      </c>
      <c r="D51" s="93" t="s">
        <v>2031</v>
      </c>
      <c r="E51" s="93" t="s">
        <v>299</v>
      </c>
      <c r="F51" s="93" t="s">
        <v>300</v>
      </c>
      <c r="G51" s="93" t="s">
        <v>2839</v>
      </c>
      <c r="H51" s="93" t="s">
        <v>2894</v>
      </c>
      <c r="I51" s="93" t="s">
        <v>2827</v>
      </c>
      <c r="J51" s="93" t="s">
        <v>2828</v>
      </c>
      <c r="K51" s="133">
        <v>10</v>
      </c>
      <c r="L51" s="94">
        <v>26655170.239999998</v>
      </c>
      <c r="M51" s="94">
        <v>30050000</v>
      </c>
      <c r="N51" s="94">
        <v>25041666.666666664</v>
      </c>
      <c r="O51" s="94">
        <v>21861172.240000002</v>
      </c>
      <c r="P51" s="94">
        <v>-3180494.4266666668</v>
      </c>
      <c r="Q51" s="94">
        <v>-12.700809690515806</v>
      </c>
      <c r="R51" s="93" t="s">
        <v>2895</v>
      </c>
    </row>
    <row r="52" spans="1:18" ht="19.5" hidden="1" customHeight="1" x14ac:dyDescent="0.25">
      <c r="A52" s="132">
        <v>44773</v>
      </c>
      <c r="B52" s="93" t="s">
        <v>2918</v>
      </c>
      <c r="C52" s="93" t="s">
        <v>16</v>
      </c>
      <c r="D52" s="93" t="s">
        <v>2031</v>
      </c>
      <c r="E52" s="93" t="s">
        <v>299</v>
      </c>
      <c r="F52" s="93" t="s">
        <v>300</v>
      </c>
      <c r="G52" s="93" t="s">
        <v>2839</v>
      </c>
      <c r="H52" s="93" t="s">
        <v>2894</v>
      </c>
      <c r="I52" s="93" t="s">
        <v>2829</v>
      </c>
      <c r="J52" s="93" t="s">
        <v>2830</v>
      </c>
      <c r="K52" s="133">
        <v>10</v>
      </c>
      <c r="L52" s="94">
        <v>13162408.810000001</v>
      </c>
      <c r="M52" s="94">
        <v>15600000</v>
      </c>
      <c r="N52" s="94">
        <v>13000000</v>
      </c>
      <c r="O52" s="94">
        <v>12602769.700000001</v>
      </c>
      <c r="P52" s="94">
        <v>-397230.3</v>
      </c>
      <c r="Q52" s="94">
        <v>-3.0556176923076928</v>
      </c>
      <c r="R52" s="93" t="s">
        <v>2895</v>
      </c>
    </row>
    <row r="53" spans="1:18" ht="19.5" hidden="1" customHeight="1" x14ac:dyDescent="0.25">
      <c r="A53" s="132">
        <v>44773</v>
      </c>
      <c r="B53" s="93" t="s">
        <v>2918</v>
      </c>
      <c r="C53" s="93" t="s">
        <v>16</v>
      </c>
      <c r="D53" s="93" t="s">
        <v>2031</v>
      </c>
      <c r="E53" s="93" t="s">
        <v>299</v>
      </c>
      <c r="F53" s="93" t="s">
        <v>300</v>
      </c>
      <c r="G53" s="93" t="s">
        <v>2839</v>
      </c>
      <c r="H53" s="93" t="s">
        <v>2894</v>
      </c>
      <c r="I53" s="93" t="s">
        <v>2831</v>
      </c>
      <c r="J53" s="93" t="s">
        <v>2832</v>
      </c>
      <c r="K53" s="133">
        <v>10</v>
      </c>
      <c r="L53" s="94">
        <v>8122245.6200000001</v>
      </c>
      <c r="M53" s="94">
        <v>9940000</v>
      </c>
      <c r="N53" s="94">
        <v>8283333.333333334</v>
      </c>
      <c r="O53" s="94">
        <v>6734532.0700000003</v>
      </c>
      <c r="P53" s="94">
        <v>-1548801.2633333334</v>
      </c>
      <c r="Q53" s="94">
        <v>-18.697801971830984</v>
      </c>
      <c r="R53" s="93" t="s">
        <v>2895</v>
      </c>
    </row>
    <row r="54" spans="1:18" ht="19.5" hidden="1" customHeight="1" x14ac:dyDescent="0.25">
      <c r="A54" s="132">
        <v>44773</v>
      </c>
      <c r="B54" s="93" t="s">
        <v>2918</v>
      </c>
      <c r="C54" s="93" t="s">
        <v>16</v>
      </c>
      <c r="D54" s="93" t="s">
        <v>2031</v>
      </c>
      <c r="E54" s="93" t="s">
        <v>299</v>
      </c>
      <c r="F54" s="93" t="s">
        <v>300</v>
      </c>
      <c r="G54" s="93" t="s">
        <v>2839</v>
      </c>
      <c r="H54" s="93" t="s">
        <v>2894</v>
      </c>
      <c r="I54" s="93" t="s">
        <v>2833</v>
      </c>
      <c r="J54" s="93" t="s">
        <v>2834</v>
      </c>
      <c r="K54" s="133">
        <v>10</v>
      </c>
      <c r="L54" s="94">
        <v>46167094.700000003</v>
      </c>
      <c r="M54" s="94">
        <v>46320000</v>
      </c>
      <c r="N54" s="94">
        <v>38600000</v>
      </c>
      <c r="O54" s="94">
        <v>40814608.57</v>
      </c>
      <c r="P54" s="94">
        <v>2214608.5699999998</v>
      </c>
      <c r="Q54" s="94">
        <v>5.737327901554405</v>
      </c>
      <c r="R54" s="93" t="s">
        <v>2896</v>
      </c>
    </row>
    <row r="55" spans="1:18" ht="19.5" hidden="1" customHeight="1" x14ac:dyDescent="0.25">
      <c r="A55" s="132">
        <v>44773</v>
      </c>
      <c r="B55" s="93" t="s">
        <v>2918</v>
      </c>
      <c r="C55" s="93" t="s">
        <v>16</v>
      </c>
      <c r="D55" s="93" t="s">
        <v>2031</v>
      </c>
      <c r="E55" s="93" t="s">
        <v>299</v>
      </c>
      <c r="F55" s="93" t="s">
        <v>300</v>
      </c>
      <c r="G55" s="93" t="s">
        <v>2839</v>
      </c>
      <c r="H55" s="93" t="s">
        <v>2894</v>
      </c>
      <c r="I55" s="93" t="s">
        <v>2835</v>
      </c>
      <c r="J55" s="93" t="s">
        <v>2836</v>
      </c>
      <c r="K55" s="133">
        <v>10</v>
      </c>
      <c r="L55" s="94">
        <v>85338.54</v>
      </c>
      <c r="M55" s="94">
        <v>225000</v>
      </c>
      <c r="N55" s="94">
        <v>187500</v>
      </c>
      <c r="O55" s="94">
        <v>141806.53</v>
      </c>
      <c r="P55" s="94">
        <v>-45693.47</v>
      </c>
      <c r="Q55" s="94">
        <v>-24.369850666666665</v>
      </c>
      <c r="R55" s="93" t="s">
        <v>2895</v>
      </c>
    </row>
    <row r="56" spans="1:18" ht="19.5" hidden="1" customHeight="1" x14ac:dyDescent="0.25">
      <c r="A56" s="132">
        <v>44773</v>
      </c>
      <c r="B56" s="93" t="s">
        <v>2918</v>
      </c>
      <c r="C56" s="93" t="s">
        <v>16</v>
      </c>
      <c r="D56" s="93" t="s">
        <v>2031</v>
      </c>
      <c r="E56" s="93" t="s">
        <v>299</v>
      </c>
      <c r="F56" s="93" t="s">
        <v>300</v>
      </c>
      <c r="G56" s="93" t="s">
        <v>2839</v>
      </c>
      <c r="H56" s="93" t="s">
        <v>2894</v>
      </c>
      <c r="I56" s="93" t="s">
        <v>2837</v>
      </c>
      <c r="J56" s="93" t="s">
        <v>2838</v>
      </c>
      <c r="K56" s="133">
        <v>10</v>
      </c>
      <c r="L56" s="94">
        <v>12082263.960000001</v>
      </c>
      <c r="M56" s="94">
        <v>13360000</v>
      </c>
      <c r="N56" s="94">
        <v>11133333.333333334</v>
      </c>
      <c r="O56" s="94">
        <v>9833726.4199999999</v>
      </c>
      <c r="P56" s="94">
        <v>-1299606.9133333333</v>
      </c>
      <c r="Q56" s="94">
        <v>-11.673115988023952</v>
      </c>
      <c r="R56" s="93" t="s">
        <v>2895</v>
      </c>
    </row>
    <row r="57" spans="1:18" ht="19.5" hidden="1" customHeight="1" x14ac:dyDescent="0.25">
      <c r="A57" s="132">
        <v>44773</v>
      </c>
      <c r="B57" s="93" t="s">
        <v>2918</v>
      </c>
      <c r="C57" s="93" t="s">
        <v>16</v>
      </c>
      <c r="D57" s="93" t="s">
        <v>2031</v>
      </c>
      <c r="E57" s="93" t="s">
        <v>299</v>
      </c>
      <c r="F57" s="93" t="s">
        <v>300</v>
      </c>
      <c r="G57" s="93" t="s">
        <v>2839</v>
      </c>
      <c r="H57" s="93" t="s">
        <v>2894</v>
      </c>
      <c r="I57" s="93" t="s">
        <v>2872</v>
      </c>
      <c r="J57" s="93" t="s">
        <v>2873</v>
      </c>
      <c r="K57" s="133">
        <v>10</v>
      </c>
      <c r="L57" s="94">
        <v>4022.66</v>
      </c>
      <c r="M57" s="94">
        <v>210000</v>
      </c>
      <c r="N57" s="94">
        <v>175000</v>
      </c>
      <c r="O57" s="94">
        <v>1029366.23</v>
      </c>
      <c r="P57" s="94">
        <v>854366.23</v>
      </c>
      <c r="Q57" s="94">
        <v>488.20927428571429</v>
      </c>
      <c r="R57" s="93" t="s">
        <v>2896</v>
      </c>
    </row>
    <row r="58" spans="1:18" ht="19.5" hidden="1" customHeight="1" x14ac:dyDescent="0.25">
      <c r="A58" s="132">
        <v>44773</v>
      </c>
      <c r="B58" s="93" t="s">
        <v>2918</v>
      </c>
      <c r="C58" s="93" t="s">
        <v>16</v>
      </c>
      <c r="D58" s="93" t="s">
        <v>2031</v>
      </c>
      <c r="E58" s="93" t="s">
        <v>299</v>
      </c>
      <c r="F58" s="93" t="s">
        <v>300</v>
      </c>
      <c r="G58" s="93" t="s">
        <v>2897</v>
      </c>
      <c r="H58" s="93" t="s">
        <v>1944</v>
      </c>
      <c r="I58" s="93" t="s">
        <v>2852</v>
      </c>
      <c r="J58" s="93" t="s">
        <v>2898</v>
      </c>
      <c r="K58" s="133">
        <v>10</v>
      </c>
      <c r="L58" s="94">
        <v>19747818.43</v>
      </c>
      <c r="M58" s="94">
        <v>19747818.43</v>
      </c>
      <c r="N58" s="94">
        <v>16456515.358333332</v>
      </c>
      <c r="O58" s="94">
        <v>150585867.51000002</v>
      </c>
      <c r="P58" s="94">
        <v>134129352.15166666</v>
      </c>
      <c r="Q58" s="94">
        <v>815.05318246943182</v>
      </c>
      <c r="R58" s="93" t="s">
        <v>2895</v>
      </c>
    </row>
    <row r="59" spans="1:18" ht="19.5" hidden="1" customHeight="1" x14ac:dyDescent="0.25">
      <c r="A59" s="132">
        <v>44773</v>
      </c>
      <c r="B59" s="93" t="s">
        <v>2918</v>
      </c>
      <c r="C59" s="93" t="s">
        <v>16</v>
      </c>
      <c r="D59" s="93" t="s">
        <v>2031</v>
      </c>
      <c r="E59" s="93" t="s">
        <v>299</v>
      </c>
      <c r="F59" s="93" t="s">
        <v>300</v>
      </c>
      <c r="G59" s="93" t="s">
        <v>2899</v>
      </c>
      <c r="H59" s="93" t="s">
        <v>1944</v>
      </c>
      <c r="I59" s="93" t="s">
        <v>2853</v>
      </c>
      <c r="J59" s="93" t="s">
        <v>2900</v>
      </c>
      <c r="K59" s="133">
        <v>10</v>
      </c>
      <c r="L59" s="94">
        <v>132337869.84999999</v>
      </c>
      <c r="M59" s="94">
        <v>132337869.84999999</v>
      </c>
      <c r="N59" s="94">
        <v>110281558.20833334</v>
      </c>
      <c r="O59" s="94">
        <v>133747012.08</v>
      </c>
      <c r="P59" s="94">
        <v>23465453.871666666</v>
      </c>
      <c r="Q59" s="94">
        <v>21.277767790819553</v>
      </c>
      <c r="R59" s="93" t="s">
        <v>2895</v>
      </c>
    </row>
    <row r="60" spans="1:18" ht="19.5" hidden="1" customHeight="1" x14ac:dyDescent="0.25">
      <c r="A60" s="132">
        <v>44773</v>
      </c>
      <c r="B60" s="93" t="s">
        <v>2918</v>
      </c>
      <c r="C60" s="93" t="s">
        <v>16</v>
      </c>
      <c r="D60" s="93" t="s">
        <v>2031</v>
      </c>
      <c r="E60" s="93" t="s">
        <v>299</v>
      </c>
      <c r="F60" s="93" t="s">
        <v>300</v>
      </c>
      <c r="G60" s="93" t="s">
        <v>2899</v>
      </c>
      <c r="H60" s="93" t="s">
        <v>1944</v>
      </c>
      <c r="I60" s="93" t="s">
        <v>2854</v>
      </c>
      <c r="J60" s="93" t="s">
        <v>2901</v>
      </c>
      <c r="K60" s="133">
        <v>10</v>
      </c>
      <c r="L60" s="94">
        <v>208984727.46000001</v>
      </c>
      <c r="M60" s="94">
        <v>-208984727.46000001</v>
      </c>
      <c r="N60" s="94">
        <v>-174153939.55000001</v>
      </c>
      <c r="O60" s="94">
        <v>-129992428.61999999</v>
      </c>
      <c r="P60" s="94">
        <v>44161510.93</v>
      </c>
      <c r="Q60" s="94">
        <v>-25.357744443858032</v>
      </c>
      <c r="R60" s="93" t="s">
        <v>2895</v>
      </c>
    </row>
    <row r="61" spans="1:18" ht="19.5" hidden="1" customHeight="1" x14ac:dyDescent="0.25">
      <c r="A61" s="132">
        <v>44773</v>
      </c>
      <c r="B61" s="93" t="s">
        <v>2918</v>
      </c>
      <c r="C61" s="93" t="s">
        <v>16</v>
      </c>
      <c r="D61" s="93" t="s">
        <v>2031</v>
      </c>
      <c r="E61" s="93" t="s">
        <v>299</v>
      </c>
      <c r="F61" s="93" t="s">
        <v>300</v>
      </c>
      <c r="G61" s="93" t="s">
        <v>2811</v>
      </c>
      <c r="H61" s="93" t="s">
        <v>2894</v>
      </c>
      <c r="I61" s="93" t="s">
        <v>2865</v>
      </c>
      <c r="J61" s="93" t="s">
        <v>2796</v>
      </c>
      <c r="K61" s="133">
        <v>10</v>
      </c>
      <c r="L61" s="94">
        <v>6719152.8600000003</v>
      </c>
      <c r="M61" s="94">
        <v>8500000</v>
      </c>
      <c r="N61" s="94">
        <v>7083333.333333333</v>
      </c>
      <c r="O61" s="94">
        <v>7599343.0899999999</v>
      </c>
      <c r="P61" s="94">
        <v>516009.75666666671</v>
      </c>
      <c r="Q61" s="94">
        <v>7.2848436235294116</v>
      </c>
      <c r="R61" s="93" t="s">
        <v>2895</v>
      </c>
    </row>
    <row r="62" spans="1:18" ht="19.5" hidden="1" customHeight="1" x14ac:dyDescent="0.25">
      <c r="A62" s="132">
        <v>44773</v>
      </c>
      <c r="B62" s="93" t="s">
        <v>2918</v>
      </c>
      <c r="C62" s="93" t="s">
        <v>16</v>
      </c>
      <c r="D62" s="93" t="s">
        <v>2019</v>
      </c>
      <c r="E62" s="93" t="s">
        <v>461</v>
      </c>
      <c r="F62" s="93" t="s">
        <v>462</v>
      </c>
      <c r="G62" s="93" t="s">
        <v>2811</v>
      </c>
      <c r="H62" s="93" t="s">
        <v>2894</v>
      </c>
      <c r="I62" s="93" t="s">
        <v>2790</v>
      </c>
      <c r="J62" s="93" t="s">
        <v>2791</v>
      </c>
      <c r="K62" s="133">
        <v>10</v>
      </c>
      <c r="L62" s="94">
        <v>40998043.640000001</v>
      </c>
      <c r="M62" s="94">
        <v>57947995.369999997</v>
      </c>
      <c r="N62" s="94">
        <v>48289996.141666673</v>
      </c>
      <c r="O62" s="94">
        <v>52183428.609999977</v>
      </c>
      <c r="P62" s="94">
        <v>3893432.4683333333</v>
      </c>
      <c r="Q62" s="94">
        <v>8.0626067082534174</v>
      </c>
      <c r="R62" s="93" t="s">
        <v>2895</v>
      </c>
    </row>
    <row r="63" spans="1:18" ht="19.5" hidden="1" customHeight="1" x14ac:dyDescent="0.25">
      <c r="A63" s="132">
        <v>44773</v>
      </c>
      <c r="B63" s="93" t="s">
        <v>2918</v>
      </c>
      <c r="C63" s="93" t="s">
        <v>16</v>
      </c>
      <c r="D63" s="93" t="s">
        <v>2019</v>
      </c>
      <c r="E63" s="93" t="s">
        <v>461</v>
      </c>
      <c r="F63" s="93" t="s">
        <v>462</v>
      </c>
      <c r="G63" s="93" t="s">
        <v>2811</v>
      </c>
      <c r="H63" s="93" t="s">
        <v>2894</v>
      </c>
      <c r="I63" s="93" t="s">
        <v>2792</v>
      </c>
      <c r="J63" s="93" t="s">
        <v>2793</v>
      </c>
      <c r="K63" s="133">
        <v>10</v>
      </c>
      <c r="L63" s="94">
        <v>401466.66</v>
      </c>
      <c r="M63" s="94">
        <v>408100</v>
      </c>
      <c r="N63" s="94">
        <v>340083.33333333337</v>
      </c>
      <c r="O63" s="94">
        <v>255300</v>
      </c>
      <c r="P63" s="94">
        <v>-84783.333333333343</v>
      </c>
      <c r="Q63" s="94">
        <v>-24.930164175447192</v>
      </c>
      <c r="R63" s="93" t="s">
        <v>2896</v>
      </c>
    </row>
    <row r="64" spans="1:18" ht="19.5" hidden="1" customHeight="1" x14ac:dyDescent="0.25">
      <c r="A64" s="132">
        <v>44773</v>
      </c>
      <c r="B64" s="93" t="s">
        <v>2918</v>
      </c>
      <c r="C64" s="93" t="s">
        <v>16</v>
      </c>
      <c r="D64" s="93" t="s">
        <v>2019</v>
      </c>
      <c r="E64" s="93" t="s">
        <v>461</v>
      </c>
      <c r="F64" s="93" t="s">
        <v>462</v>
      </c>
      <c r="G64" s="93" t="s">
        <v>2811</v>
      </c>
      <c r="H64" s="93" t="s">
        <v>2894</v>
      </c>
      <c r="I64" s="93" t="s">
        <v>2794</v>
      </c>
      <c r="J64" s="93" t="s">
        <v>2795</v>
      </c>
      <c r="K64" s="133">
        <v>10</v>
      </c>
      <c r="L64" s="94">
        <v>199728</v>
      </c>
      <c r="M64" s="94">
        <v>949000</v>
      </c>
      <c r="N64" s="94">
        <v>790833.33333333337</v>
      </c>
      <c r="O64" s="94">
        <v>548332.25</v>
      </c>
      <c r="P64" s="94">
        <v>-242501.08333333334</v>
      </c>
      <c r="Q64" s="94">
        <v>-30.663993677555322</v>
      </c>
      <c r="R64" s="93" t="s">
        <v>2896</v>
      </c>
    </row>
    <row r="65" spans="1:18" ht="19.5" hidden="1" customHeight="1" x14ac:dyDescent="0.25">
      <c r="A65" s="132">
        <v>44773</v>
      </c>
      <c r="B65" s="93" t="s">
        <v>2918</v>
      </c>
      <c r="C65" s="93" t="s">
        <v>16</v>
      </c>
      <c r="D65" s="93" t="s">
        <v>2019</v>
      </c>
      <c r="E65" s="93" t="s">
        <v>461</v>
      </c>
      <c r="F65" s="93" t="s">
        <v>462</v>
      </c>
      <c r="G65" s="93" t="s">
        <v>2811</v>
      </c>
      <c r="H65" s="93" t="s">
        <v>2894</v>
      </c>
      <c r="I65" s="93" t="s">
        <v>2797</v>
      </c>
      <c r="J65" s="93" t="s">
        <v>2798</v>
      </c>
      <c r="K65" s="133">
        <v>10</v>
      </c>
      <c r="L65" s="94">
        <v>5667220.5999999996</v>
      </c>
      <c r="M65" s="94">
        <v>8279602</v>
      </c>
      <c r="N65" s="94">
        <v>6899668.333333333</v>
      </c>
      <c r="O65" s="94">
        <v>6443124.1200000001</v>
      </c>
      <c r="P65" s="94">
        <v>-456544.21333333338</v>
      </c>
      <c r="Q65" s="94">
        <v>-6.6169008606935451</v>
      </c>
      <c r="R65" s="93" t="s">
        <v>2896</v>
      </c>
    </row>
    <row r="66" spans="1:18" ht="19.5" hidden="1" customHeight="1" x14ac:dyDescent="0.25">
      <c r="A66" s="132">
        <v>44773</v>
      </c>
      <c r="B66" s="93" t="s">
        <v>2918</v>
      </c>
      <c r="C66" s="93" t="s">
        <v>16</v>
      </c>
      <c r="D66" s="93" t="s">
        <v>2019</v>
      </c>
      <c r="E66" s="93" t="s">
        <v>461</v>
      </c>
      <c r="F66" s="93" t="s">
        <v>462</v>
      </c>
      <c r="G66" s="93" t="s">
        <v>2811</v>
      </c>
      <c r="H66" s="93" t="s">
        <v>2894</v>
      </c>
      <c r="I66" s="93" t="s">
        <v>2799</v>
      </c>
      <c r="J66" s="93" t="s">
        <v>2800</v>
      </c>
      <c r="K66" s="133">
        <v>10</v>
      </c>
      <c r="L66" s="94">
        <v>3860633.72</v>
      </c>
      <c r="M66" s="94">
        <v>29723597</v>
      </c>
      <c r="N66" s="94">
        <v>24769664.166666668</v>
      </c>
      <c r="O66" s="94">
        <v>25665705.789999995</v>
      </c>
      <c r="P66" s="94">
        <v>896041.62333333329</v>
      </c>
      <c r="Q66" s="94">
        <v>3.6174960520424229</v>
      </c>
      <c r="R66" s="93" t="s">
        <v>2895</v>
      </c>
    </row>
    <row r="67" spans="1:18" ht="19.5" hidden="1" customHeight="1" x14ac:dyDescent="0.25">
      <c r="A67" s="132">
        <v>44773</v>
      </c>
      <c r="B67" s="93" t="s">
        <v>2918</v>
      </c>
      <c r="C67" s="93" t="s">
        <v>16</v>
      </c>
      <c r="D67" s="93" t="s">
        <v>2019</v>
      </c>
      <c r="E67" s="93" t="s">
        <v>461</v>
      </c>
      <c r="F67" s="93" t="s">
        <v>462</v>
      </c>
      <c r="G67" s="93" t="s">
        <v>2811</v>
      </c>
      <c r="H67" s="93" t="s">
        <v>2894</v>
      </c>
      <c r="I67" s="93" t="s">
        <v>2801</v>
      </c>
      <c r="J67" s="93" t="s">
        <v>2802</v>
      </c>
      <c r="K67" s="133">
        <v>10</v>
      </c>
      <c r="L67" s="94">
        <v>24885.33</v>
      </c>
      <c r="M67" s="94">
        <v>16400</v>
      </c>
      <c r="N67" s="94">
        <v>13666.666666666668</v>
      </c>
      <c r="O67" s="94">
        <v>18824</v>
      </c>
      <c r="P67" s="94">
        <v>5157.3333333333339</v>
      </c>
      <c r="Q67" s="94">
        <v>37.736585365853657</v>
      </c>
      <c r="R67" s="93" t="s">
        <v>2895</v>
      </c>
    </row>
    <row r="68" spans="1:18" ht="19.5" hidden="1" customHeight="1" x14ac:dyDescent="0.25">
      <c r="A68" s="132">
        <v>44773</v>
      </c>
      <c r="B68" s="93" t="s">
        <v>2918</v>
      </c>
      <c r="C68" s="93" t="s">
        <v>16</v>
      </c>
      <c r="D68" s="93" t="s">
        <v>2019</v>
      </c>
      <c r="E68" s="93" t="s">
        <v>461</v>
      </c>
      <c r="F68" s="93" t="s">
        <v>462</v>
      </c>
      <c r="G68" s="93" t="s">
        <v>2811</v>
      </c>
      <c r="H68" s="93" t="s">
        <v>2894</v>
      </c>
      <c r="I68" s="93" t="s">
        <v>2803</v>
      </c>
      <c r="J68" s="93" t="s">
        <v>2804</v>
      </c>
      <c r="K68" s="133">
        <v>10</v>
      </c>
      <c r="L68" s="94">
        <v>4850589.0599999996</v>
      </c>
      <c r="M68" s="94">
        <v>4453940</v>
      </c>
      <c r="N68" s="94">
        <v>3711616.6666666665</v>
      </c>
      <c r="O68" s="94">
        <v>3762627.05</v>
      </c>
      <c r="P68" s="94">
        <v>51010.383333333331</v>
      </c>
      <c r="Q68" s="94">
        <v>1.3743440639074618</v>
      </c>
      <c r="R68" s="93" t="s">
        <v>2895</v>
      </c>
    </row>
    <row r="69" spans="1:18" ht="19.5" hidden="1" customHeight="1" x14ac:dyDescent="0.25">
      <c r="A69" s="132">
        <v>44773</v>
      </c>
      <c r="B69" s="93" t="s">
        <v>2918</v>
      </c>
      <c r="C69" s="93" t="s">
        <v>16</v>
      </c>
      <c r="D69" s="93" t="s">
        <v>2019</v>
      </c>
      <c r="E69" s="93" t="s">
        <v>461</v>
      </c>
      <c r="F69" s="93" t="s">
        <v>462</v>
      </c>
      <c r="G69" s="93" t="s">
        <v>2811</v>
      </c>
      <c r="H69" s="93" t="s">
        <v>2894</v>
      </c>
      <c r="I69" s="93" t="s">
        <v>2805</v>
      </c>
      <c r="J69" s="93" t="s">
        <v>2806</v>
      </c>
      <c r="K69" s="133">
        <v>10</v>
      </c>
      <c r="L69" s="94">
        <v>49567172</v>
      </c>
      <c r="M69" s="94">
        <v>50888600</v>
      </c>
      <c r="N69" s="94">
        <v>42407166.666666664</v>
      </c>
      <c r="O69" s="94">
        <v>41975804.890000001</v>
      </c>
      <c r="P69" s="94">
        <v>-431361.77666666667</v>
      </c>
      <c r="Q69" s="94">
        <v>-1.017190749991157</v>
      </c>
      <c r="R69" s="93" t="s">
        <v>2896</v>
      </c>
    </row>
    <row r="70" spans="1:18" ht="19.5" hidden="1" customHeight="1" x14ac:dyDescent="0.25">
      <c r="A70" s="132">
        <v>44773</v>
      </c>
      <c r="B70" s="93" t="s">
        <v>2918</v>
      </c>
      <c r="C70" s="93" t="s">
        <v>16</v>
      </c>
      <c r="D70" s="93" t="s">
        <v>2019</v>
      </c>
      <c r="E70" s="93" t="s">
        <v>461</v>
      </c>
      <c r="F70" s="93" t="s">
        <v>462</v>
      </c>
      <c r="G70" s="93" t="s">
        <v>2811</v>
      </c>
      <c r="H70" s="93" t="s">
        <v>2894</v>
      </c>
      <c r="I70" s="93" t="s">
        <v>2807</v>
      </c>
      <c r="J70" s="93" t="s">
        <v>2808</v>
      </c>
      <c r="K70" s="133">
        <v>10</v>
      </c>
      <c r="L70" s="94">
        <v>10301123.039999999</v>
      </c>
      <c r="M70" s="94">
        <v>23520730</v>
      </c>
      <c r="N70" s="94">
        <v>19600608.333333332</v>
      </c>
      <c r="O70" s="94">
        <v>24723503.100000001</v>
      </c>
      <c r="P70" s="94">
        <v>5122894.7666666666</v>
      </c>
      <c r="Q70" s="94">
        <v>26.136406990769416</v>
      </c>
      <c r="R70" s="93" t="s">
        <v>2895</v>
      </c>
    </row>
    <row r="71" spans="1:18" ht="19.5" hidden="1" customHeight="1" x14ac:dyDescent="0.25">
      <c r="A71" s="132">
        <v>44773</v>
      </c>
      <c r="B71" s="93" t="s">
        <v>2918</v>
      </c>
      <c r="C71" s="93" t="s">
        <v>16</v>
      </c>
      <c r="D71" s="93" t="s">
        <v>2019</v>
      </c>
      <c r="E71" s="93" t="s">
        <v>461</v>
      </c>
      <c r="F71" s="93" t="s">
        <v>462</v>
      </c>
      <c r="G71" s="93" t="s">
        <v>2811</v>
      </c>
      <c r="H71" s="93" t="s">
        <v>2894</v>
      </c>
      <c r="I71" s="93" t="s">
        <v>2870</v>
      </c>
      <c r="J71" s="93" t="s">
        <v>2871</v>
      </c>
      <c r="K71" s="133">
        <v>10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135"/>
      <c r="R71" s="93" t="s">
        <v>2895</v>
      </c>
    </row>
    <row r="72" spans="1:18" ht="19.5" hidden="1" customHeight="1" x14ac:dyDescent="0.25">
      <c r="A72" s="132">
        <v>44773</v>
      </c>
      <c r="B72" s="93" t="s">
        <v>2918</v>
      </c>
      <c r="C72" s="93" t="s">
        <v>16</v>
      </c>
      <c r="D72" s="93" t="s">
        <v>2019</v>
      </c>
      <c r="E72" s="93" t="s">
        <v>461</v>
      </c>
      <c r="F72" s="93" t="s">
        <v>462</v>
      </c>
      <c r="G72" s="93" t="s">
        <v>2811</v>
      </c>
      <c r="H72" s="93" t="s">
        <v>2894</v>
      </c>
      <c r="I72" s="93" t="s">
        <v>2809</v>
      </c>
      <c r="J72" s="93" t="s">
        <v>2810</v>
      </c>
      <c r="K72" s="133">
        <v>10</v>
      </c>
      <c r="L72" s="94">
        <v>2447694.6800000002</v>
      </c>
      <c r="M72" s="94">
        <v>3402114.57</v>
      </c>
      <c r="N72" s="94">
        <v>2835095.4750000001</v>
      </c>
      <c r="O72" s="94">
        <v>3402114.57</v>
      </c>
      <c r="P72" s="94">
        <v>567019.09499999997</v>
      </c>
      <c r="Q72" s="94">
        <v>20</v>
      </c>
      <c r="R72" s="93" t="s">
        <v>2895</v>
      </c>
    </row>
    <row r="73" spans="1:18" ht="19.5" hidden="1" customHeight="1" x14ac:dyDescent="0.25">
      <c r="A73" s="132">
        <v>44773</v>
      </c>
      <c r="B73" s="93" t="s">
        <v>2918</v>
      </c>
      <c r="C73" s="93" t="s">
        <v>16</v>
      </c>
      <c r="D73" s="93" t="s">
        <v>2019</v>
      </c>
      <c r="E73" s="93" t="s">
        <v>461</v>
      </c>
      <c r="F73" s="93" t="s">
        <v>462</v>
      </c>
      <c r="G73" s="93" t="s">
        <v>2839</v>
      </c>
      <c r="H73" s="93" t="s">
        <v>2894</v>
      </c>
      <c r="I73" s="93" t="s">
        <v>2812</v>
      </c>
      <c r="J73" s="93" t="s">
        <v>2813</v>
      </c>
      <c r="K73" s="133">
        <v>10</v>
      </c>
      <c r="L73" s="94">
        <v>10825971.16</v>
      </c>
      <c r="M73" s="94">
        <v>11125940.73</v>
      </c>
      <c r="N73" s="94">
        <v>9271617.2750000004</v>
      </c>
      <c r="O73" s="94">
        <v>9349767.4700000007</v>
      </c>
      <c r="P73" s="94">
        <v>78150.195000000007</v>
      </c>
      <c r="Q73" s="94">
        <v>0.84289712012514029</v>
      </c>
      <c r="R73" s="93" t="s">
        <v>2896</v>
      </c>
    </row>
    <row r="74" spans="1:18" ht="19.5" hidden="1" customHeight="1" x14ac:dyDescent="0.25">
      <c r="A74" s="132">
        <v>44773</v>
      </c>
      <c r="B74" s="93" t="s">
        <v>2918</v>
      </c>
      <c r="C74" s="93" t="s">
        <v>16</v>
      </c>
      <c r="D74" s="93" t="s">
        <v>2019</v>
      </c>
      <c r="E74" s="93" t="s">
        <v>461</v>
      </c>
      <c r="F74" s="93" t="s">
        <v>462</v>
      </c>
      <c r="G74" s="93" t="s">
        <v>2839</v>
      </c>
      <c r="H74" s="93" t="s">
        <v>2894</v>
      </c>
      <c r="I74" s="93" t="s">
        <v>2814</v>
      </c>
      <c r="J74" s="93" t="s">
        <v>2815</v>
      </c>
      <c r="K74" s="133">
        <v>10</v>
      </c>
      <c r="L74" s="94">
        <v>3229749.42</v>
      </c>
      <c r="M74" s="94">
        <v>4412076.49</v>
      </c>
      <c r="N74" s="94">
        <v>3676730.4083333332</v>
      </c>
      <c r="O74" s="94">
        <v>3560386.14</v>
      </c>
      <c r="P74" s="94">
        <v>-116344.26833333333</v>
      </c>
      <c r="Q74" s="94">
        <v>-3.1643404713502599</v>
      </c>
      <c r="R74" s="93" t="s">
        <v>2895</v>
      </c>
    </row>
    <row r="75" spans="1:18" ht="19.5" hidden="1" customHeight="1" x14ac:dyDescent="0.25">
      <c r="A75" s="132">
        <v>44773</v>
      </c>
      <c r="B75" s="93" t="s">
        <v>2918</v>
      </c>
      <c r="C75" s="93" t="s">
        <v>16</v>
      </c>
      <c r="D75" s="93" t="s">
        <v>2019</v>
      </c>
      <c r="E75" s="93" t="s">
        <v>461</v>
      </c>
      <c r="F75" s="93" t="s">
        <v>462</v>
      </c>
      <c r="G75" s="93" t="s">
        <v>2839</v>
      </c>
      <c r="H75" s="93" t="s">
        <v>2894</v>
      </c>
      <c r="I75" s="93" t="s">
        <v>2816</v>
      </c>
      <c r="J75" s="93" t="s">
        <v>2817</v>
      </c>
      <c r="K75" s="133">
        <v>10</v>
      </c>
      <c r="L75" s="94">
        <v>277522.34000000003</v>
      </c>
      <c r="M75" s="94">
        <v>894011.73</v>
      </c>
      <c r="N75" s="94">
        <v>745009.77500000002</v>
      </c>
      <c r="O75" s="94">
        <v>316100.21000000002</v>
      </c>
      <c r="P75" s="94">
        <v>-428909.565</v>
      </c>
      <c r="Q75" s="94">
        <v>-57.570998313411394</v>
      </c>
      <c r="R75" s="93" t="s">
        <v>2895</v>
      </c>
    </row>
    <row r="76" spans="1:18" ht="19.5" hidden="1" customHeight="1" x14ac:dyDescent="0.25">
      <c r="A76" s="132">
        <v>44773</v>
      </c>
      <c r="B76" s="93" t="s">
        <v>2918</v>
      </c>
      <c r="C76" s="93" t="s">
        <v>16</v>
      </c>
      <c r="D76" s="93" t="s">
        <v>2019</v>
      </c>
      <c r="E76" s="93" t="s">
        <v>461</v>
      </c>
      <c r="F76" s="93" t="s">
        <v>462</v>
      </c>
      <c r="G76" s="93" t="s">
        <v>2839</v>
      </c>
      <c r="H76" s="93" t="s">
        <v>2894</v>
      </c>
      <c r="I76" s="93" t="s">
        <v>2818</v>
      </c>
      <c r="J76" s="93" t="s">
        <v>2819</v>
      </c>
      <c r="K76" s="133">
        <v>10</v>
      </c>
      <c r="L76" s="94">
        <v>2918443.33</v>
      </c>
      <c r="M76" s="94">
        <v>5523338</v>
      </c>
      <c r="N76" s="94">
        <v>4602781.666666667</v>
      </c>
      <c r="O76" s="94">
        <v>6947085</v>
      </c>
      <c r="P76" s="94">
        <v>2344303.3333333335</v>
      </c>
      <c r="Q76" s="94">
        <v>50.932316653443984</v>
      </c>
      <c r="R76" s="93" t="s">
        <v>2896</v>
      </c>
    </row>
    <row r="77" spans="1:18" ht="19.5" hidden="1" customHeight="1" x14ac:dyDescent="0.25">
      <c r="A77" s="132">
        <v>44773</v>
      </c>
      <c r="B77" s="93" t="s">
        <v>2918</v>
      </c>
      <c r="C77" s="93" t="s">
        <v>16</v>
      </c>
      <c r="D77" s="93" t="s">
        <v>2019</v>
      </c>
      <c r="E77" s="93" t="s">
        <v>461</v>
      </c>
      <c r="F77" s="93" t="s">
        <v>462</v>
      </c>
      <c r="G77" s="93" t="s">
        <v>2839</v>
      </c>
      <c r="H77" s="93" t="s">
        <v>2894</v>
      </c>
      <c r="I77" s="93" t="s">
        <v>2820</v>
      </c>
      <c r="J77" s="93" t="s">
        <v>2821</v>
      </c>
      <c r="K77" s="133">
        <v>10</v>
      </c>
      <c r="L77" s="94">
        <v>49567569.329999998</v>
      </c>
      <c r="M77" s="94">
        <v>50888600</v>
      </c>
      <c r="N77" s="94">
        <v>42407166.666666664</v>
      </c>
      <c r="O77" s="94">
        <v>41971776.890000001</v>
      </c>
      <c r="P77" s="94">
        <v>-435389.77666666667</v>
      </c>
      <c r="Q77" s="94">
        <v>-1.026689144523528</v>
      </c>
      <c r="R77" s="93" t="s">
        <v>2895</v>
      </c>
    </row>
    <row r="78" spans="1:18" ht="19.5" hidden="1" customHeight="1" x14ac:dyDescent="0.25">
      <c r="A78" s="132">
        <v>44773</v>
      </c>
      <c r="B78" s="93" t="s">
        <v>2918</v>
      </c>
      <c r="C78" s="93" t="s">
        <v>16</v>
      </c>
      <c r="D78" s="93" t="s">
        <v>2019</v>
      </c>
      <c r="E78" s="93" t="s">
        <v>461</v>
      </c>
      <c r="F78" s="93" t="s">
        <v>462</v>
      </c>
      <c r="G78" s="93" t="s">
        <v>2839</v>
      </c>
      <c r="H78" s="93" t="s">
        <v>2894</v>
      </c>
      <c r="I78" s="93" t="s">
        <v>2822</v>
      </c>
      <c r="J78" s="93" t="s">
        <v>2846</v>
      </c>
      <c r="K78" s="133">
        <v>10</v>
      </c>
      <c r="L78" s="94">
        <v>6713504</v>
      </c>
      <c r="M78" s="94">
        <v>6734460</v>
      </c>
      <c r="N78" s="94">
        <v>5612050</v>
      </c>
      <c r="O78" s="94">
        <v>5715409.7999999998</v>
      </c>
      <c r="P78" s="94">
        <v>103359.8</v>
      </c>
      <c r="Q78" s="94">
        <v>1.8417476679644693</v>
      </c>
      <c r="R78" s="93" t="s">
        <v>2896</v>
      </c>
    </row>
    <row r="79" spans="1:18" ht="19.5" hidden="1" customHeight="1" x14ac:dyDescent="0.25">
      <c r="A79" s="132">
        <v>44773</v>
      </c>
      <c r="B79" s="93" t="s">
        <v>2918</v>
      </c>
      <c r="C79" s="93" t="s">
        <v>16</v>
      </c>
      <c r="D79" s="93" t="s">
        <v>2019</v>
      </c>
      <c r="E79" s="93" t="s">
        <v>461</v>
      </c>
      <c r="F79" s="93" t="s">
        <v>462</v>
      </c>
      <c r="G79" s="93" t="s">
        <v>2839</v>
      </c>
      <c r="H79" s="93" t="s">
        <v>2894</v>
      </c>
      <c r="I79" s="93" t="s">
        <v>2823</v>
      </c>
      <c r="J79" s="93" t="s">
        <v>2824</v>
      </c>
      <c r="K79" s="133">
        <v>10</v>
      </c>
      <c r="L79" s="94">
        <v>13828689</v>
      </c>
      <c r="M79" s="94">
        <v>30588142</v>
      </c>
      <c r="N79" s="94">
        <v>25490118.333333336</v>
      </c>
      <c r="O79" s="94">
        <v>25659052</v>
      </c>
      <c r="P79" s="94">
        <v>168933.66666666669</v>
      </c>
      <c r="Q79" s="94">
        <v>0.66274179059323057</v>
      </c>
      <c r="R79" s="93" t="s">
        <v>2896</v>
      </c>
    </row>
    <row r="80" spans="1:18" ht="19.5" hidden="1" customHeight="1" x14ac:dyDescent="0.25">
      <c r="A80" s="132">
        <v>44773</v>
      </c>
      <c r="B80" s="93" t="s">
        <v>2918</v>
      </c>
      <c r="C80" s="93" t="s">
        <v>16</v>
      </c>
      <c r="D80" s="93" t="s">
        <v>2019</v>
      </c>
      <c r="E80" s="93" t="s">
        <v>461</v>
      </c>
      <c r="F80" s="93" t="s">
        <v>462</v>
      </c>
      <c r="G80" s="93" t="s">
        <v>2839</v>
      </c>
      <c r="H80" s="93" t="s">
        <v>2894</v>
      </c>
      <c r="I80" s="93" t="s">
        <v>2825</v>
      </c>
      <c r="J80" s="93" t="s">
        <v>2826</v>
      </c>
      <c r="K80" s="133">
        <v>10</v>
      </c>
      <c r="L80" s="94">
        <v>2859208.26</v>
      </c>
      <c r="M80" s="94">
        <v>4182752</v>
      </c>
      <c r="N80" s="94">
        <v>3485626.6666666665</v>
      </c>
      <c r="O80" s="94">
        <v>3161421.9699999997</v>
      </c>
      <c r="P80" s="94">
        <v>-324204.69666666666</v>
      </c>
      <c r="Q80" s="94">
        <v>-9.3011882129277552</v>
      </c>
      <c r="R80" s="93" t="s">
        <v>2895</v>
      </c>
    </row>
    <row r="81" spans="1:18" ht="19.5" hidden="1" customHeight="1" x14ac:dyDescent="0.25">
      <c r="A81" s="132">
        <v>44773</v>
      </c>
      <c r="B81" s="93" t="s">
        <v>2918</v>
      </c>
      <c r="C81" s="93" t="s">
        <v>16</v>
      </c>
      <c r="D81" s="93" t="s">
        <v>2019</v>
      </c>
      <c r="E81" s="93" t="s">
        <v>461</v>
      </c>
      <c r="F81" s="93" t="s">
        <v>462</v>
      </c>
      <c r="G81" s="93" t="s">
        <v>2839</v>
      </c>
      <c r="H81" s="93" t="s">
        <v>2894</v>
      </c>
      <c r="I81" s="93" t="s">
        <v>2827</v>
      </c>
      <c r="J81" s="93" t="s">
        <v>2828</v>
      </c>
      <c r="K81" s="133">
        <v>10</v>
      </c>
      <c r="L81" s="94">
        <v>3384581.76</v>
      </c>
      <c r="M81" s="94">
        <v>7030552</v>
      </c>
      <c r="N81" s="94">
        <v>5858793.333333333</v>
      </c>
      <c r="O81" s="94">
        <v>5701746.79</v>
      </c>
      <c r="P81" s="94">
        <v>-157046.54333333333</v>
      </c>
      <c r="Q81" s="94">
        <v>-2.6805271051263113</v>
      </c>
      <c r="R81" s="93" t="s">
        <v>2895</v>
      </c>
    </row>
    <row r="82" spans="1:18" ht="19.5" hidden="1" customHeight="1" x14ac:dyDescent="0.25">
      <c r="A82" s="132">
        <v>44773</v>
      </c>
      <c r="B82" s="93" t="s">
        <v>2918</v>
      </c>
      <c r="C82" s="93" t="s">
        <v>16</v>
      </c>
      <c r="D82" s="93" t="s">
        <v>2019</v>
      </c>
      <c r="E82" s="93" t="s">
        <v>461</v>
      </c>
      <c r="F82" s="93" t="s">
        <v>462</v>
      </c>
      <c r="G82" s="93" t="s">
        <v>2839</v>
      </c>
      <c r="H82" s="93" t="s">
        <v>2894</v>
      </c>
      <c r="I82" s="93" t="s">
        <v>2829</v>
      </c>
      <c r="J82" s="93" t="s">
        <v>2830</v>
      </c>
      <c r="K82" s="133">
        <v>10</v>
      </c>
      <c r="L82" s="94">
        <v>2501472.34</v>
      </c>
      <c r="M82" s="94">
        <v>2395318</v>
      </c>
      <c r="N82" s="94">
        <v>1996098.3333333335</v>
      </c>
      <c r="O82" s="94">
        <v>2145986.44</v>
      </c>
      <c r="P82" s="94">
        <v>149888.10666666666</v>
      </c>
      <c r="Q82" s="94">
        <v>7.5090542466595247</v>
      </c>
      <c r="R82" s="93" t="s">
        <v>2896</v>
      </c>
    </row>
    <row r="83" spans="1:18" ht="19.5" hidden="1" customHeight="1" x14ac:dyDescent="0.25">
      <c r="A83" s="132">
        <v>44773</v>
      </c>
      <c r="B83" s="93" t="s">
        <v>2918</v>
      </c>
      <c r="C83" s="93" t="s">
        <v>16</v>
      </c>
      <c r="D83" s="93" t="s">
        <v>2019</v>
      </c>
      <c r="E83" s="93" t="s">
        <v>461</v>
      </c>
      <c r="F83" s="93" t="s">
        <v>462</v>
      </c>
      <c r="G83" s="93" t="s">
        <v>2839</v>
      </c>
      <c r="H83" s="93" t="s">
        <v>2894</v>
      </c>
      <c r="I83" s="93" t="s">
        <v>2831</v>
      </c>
      <c r="J83" s="93" t="s">
        <v>2832</v>
      </c>
      <c r="K83" s="133">
        <v>10</v>
      </c>
      <c r="L83" s="94">
        <v>2591654.46</v>
      </c>
      <c r="M83" s="94">
        <v>4751000</v>
      </c>
      <c r="N83" s="94">
        <v>3959166.6666666665</v>
      </c>
      <c r="O83" s="94">
        <v>2850240.6999999997</v>
      </c>
      <c r="P83" s="94">
        <v>-1108925.9666666668</v>
      </c>
      <c r="Q83" s="94">
        <v>-28.009075142075353</v>
      </c>
      <c r="R83" s="93" t="s">
        <v>2895</v>
      </c>
    </row>
    <row r="84" spans="1:18" ht="19.5" hidden="1" customHeight="1" x14ac:dyDescent="0.25">
      <c r="A84" s="132">
        <v>44773</v>
      </c>
      <c r="B84" s="93" t="s">
        <v>2918</v>
      </c>
      <c r="C84" s="93" t="s">
        <v>16</v>
      </c>
      <c r="D84" s="93" t="s">
        <v>2019</v>
      </c>
      <c r="E84" s="93" t="s">
        <v>461</v>
      </c>
      <c r="F84" s="93" t="s">
        <v>462</v>
      </c>
      <c r="G84" s="93" t="s">
        <v>2839</v>
      </c>
      <c r="H84" s="93" t="s">
        <v>2894</v>
      </c>
      <c r="I84" s="93" t="s">
        <v>2833</v>
      </c>
      <c r="J84" s="93" t="s">
        <v>2834</v>
      </c>
      <c r="K84" s="133">
        <v>10</v>
      </c>
      <c r="L84" s="94">
        <v>3232775.94</v>
      </c>
      <c r="M84" s="94">
        <v>3244653.16</v>
      </c>
      <c r="N84" s="94">
        <v>2703877.6333333338</v>
      </c>
      <c r="O84" s="94">
        <v>2704538.1000000006</v>
      </c>
      <c r="P84" s="94">
        <v>660.46666666666658</v>
      </c>
      <c r="Q84" s="94">
        <v>2.4426647808482558E-2</v>
      </c>
      <c r="R84" s="93" t="s">
        <v>2896</v>
      </c>
    </row>
    <row r="85" spans="1:18" ht="19.5" hidden="1" customHeight="1" x14ac:dyDescent="0.25">
      <c r="A85" s="132">
        <v>44773</v>
      </c>
      <c r="B85" s="93" t="s">
        <v>2918</v>
      </c>
      <c r="C85" s="93" t="s">
        <v>16</v>
      </c>
      <c r="D85" s="93" t="s">
        <v>2019</v>
      </c>
      <c r="E85" s="93" t="s">
        <v>461</v>
      </c>
      <c r="F85" s="93" t="s">
        <v>462</v>
      </c>
      <c r="G85" s="93" t="s">
        <v>2839</v>
      </c>
      <c r="H85" s="93" t="s">
        <v>2894</v>
      </c>
      <c r="I85" s="93" t="s">
        <v>2835</v>
      </c>
      <c r="J85" s="93" t="s">
        <v>2836</v>
      </c>
      <c r="K85" s="133">
        <v>10</v>
      </c>
      <c r="L85" s="94">
        <v>4934.49</v>
      </c>
      <c r="M85" s="94">
        <v>3688.76</v>
      </c>
      <c r="N85" s="94">
        <v>3073.9666666666667</v>
      </c>
      <c r="O85" s="94">
        <v>5502.08</v>
      </c>
      <c r="P85" s="94">
        <v>2428.1133333333332</v>
      </c>
      <c r="Q85" s="94">
        <v>78.989579153970439</v>
      </c>
      <c r="R85" s="93" t="s">
        <v>2896</v>
      </c>
    </row>
    <row r="86" spans="1:18" ht="19.5" hidden="1" customHeight="1" x14ac:dyDescent="0.25">
      <c r="A86" s="132">
        <v>44773</v>
      </c>
      <c r="B86" s="93" t="s">
        <v>2918</v>
      </c>
      <c r="C86" s="93" t="s">
        <v>16</v>
      </c>
      <c r="D86" s="93" t="s">
        <v>2019</v>
      </c>
      <c r="E86" s="93" t="s">
        <v>461</v>
      </c>
      <c r="F86" s="93" t="s">
        <v>462</v>
      </c>
      <c r="G86" s="93" t="s">
        <v>2839</v>
      </c>
      <c r="H86" s="93" t="s">
        <v>2894</v>
      </c>
      <c r="I86" s="93" t="s">
        <v>2837</v>
      </c>
      <c r="J86" s="93" t="s">
        <v>2838</v>
      </c>
      <c r="K86" s="133">
        <v>10</v>
      </c>
      <c r="L86" s="94">
        <v>8091960.9400000004</v>
      </c>
      <c r="M86" s="94">
        <v>6307230</v>
      </c>
      <c r="N86" s="94">
        <v>5256025</v>
      </c>
      <c r="O86" s="94">
        <v>6516447.9900000002</v>
      </c>
      <c r="P86" s="94">
        <v>1260422.99</v>
      </c>
      <c r="Q86" s="94">
        <v>23.980536431999468</v>
      </c>
      <c r="R86" s="93" t="s">
        <v>2896</v>
      </c>
    </row>
    <row r="87" spans="1:18" ht="19.5" hidden="1" customHeight="1" x14ac:dyDescent="0.25">
      <c r="A87" s="132">
        <v>44773</v>
      </c>
      <c r="B87" s="93" t="s">
        <v>2918</v>
      </c>
      <c r="C87" s="93" t="s">
        <v>16</v>
      </c>
      <c r="D87" s="93" t="s">
        <v>2019</v>
      </c>
      <c r="E87" s="93" t="s">
        <v>461</v>
      </c>
      <c r="F87" s="93" t="s">
        <v>462</v>
      </c>
      <c r="G87" s="93" t="s">
        <v>2839</v>
      </c>
      <c r="H87" s="93" t="s">
        <v>2894</v>
      </c>
      <c r="I87" s="93" t="s">
        <v>2872</v>
      </c>
      <c r="J87" s="93" t="s">
        <v>2873</v>
      </c>
      <c r="K87" s="133">
        <v>10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135"/>
      <c r="R87" s="93" t="s">
        <v>2896</v>
      </c>
    </row>
    <row r="88" spans="1:18" ht="19.5" hidden="1" customHeight="1" x14ac:dyDescent="0.25">
      <c r="A88" s="132">
        <v>44773</v>
      </c>
      <c r="B88" s="93" t="s">
        <v>2918</v>
      </c>
      <c r="C88" s="93" t="s">
        <v>16</v>
      </c>
      <c r="D88" s="93" t="s">
        <v>2019</v>
      </c>
      <c r="E88" s="93" t="s">
        <v>461</v>
      </c>
      <c r="F88" s="93" t="s">
        <v>462</v>
      </c>
      <c r="G88" s="93" t="s">
        <v>2897</v>
      </c>
      <c r="H88" s="93" t="s">
        <v>1944</v>
      </c>
      <c r="I88" s="93" t="s">
        <v>2852</v>
      </c>
      <c r="J88" s="93" t="s">
        <v>2898</v>
      </c>
      <c r="K88" s="133">
        <v>10</v>
      </c>
      <c r="L88" s="94">
        <v>17373115.280000001</v>
      </c>
      <c r="M88" s="94">
        <v>17373115.280000001</v>
      </c>
      <c r="N88" s="94">
        <v>14477596.066666666</v>
      </c>
      <c r="O88" s="94">
        <v>80587923.279999956</v>
      </c>
      <c r="P88" s="94">
        <v>66110327.213333338</v>
      </c>
      <c r="Q88" s="94">
        <v>456.6388432783138</v>
      </c>
      <c r="R88" s="93" t="s">
        <v>2895</v>
      </c>
    </row>
    <row r="89" spans="1:18" ht="19.5" hidden="1" customHeight="1" x14ac:dyDescent="0.25">
      <c r="A89" s="132">
        <v>44773</v>
      </c>
      <c r="B89" s="93" t="s">
        <v>2918</v>
      </c>
      <c r="C89" s="93" t="s">
        <v>16</v>
      </c>
      <c r="D89" s="93" t="s">
        <v>2019</v>
      </c>
      <c r="E89" s="93" t="s">
        <v>461</v>
      </c>
      <c r="F89" s="93" t="s">
        <v>462</v>
      </c>
      <c r="G89" s="93" t="s">
        <v>2899</v>
      </c>
      <c r="H89" s="93" t="s">
        <v>1944</v>
      </c>
      <c r="I89" s="93" t="s">
        <v>2853</v>
      </c>
      <c r="J89" s="93" t="s">
        <v>2900</v>
      </c>
      <c r="K89" s="133">
        <v>10</v>
      </c>
      <c r="L89" s="94">
        <v>32002471.260000002</v>
      </c>
      <c r="M89" s="94">
        <v>32002471.260000002</v>
      </c>
      <c r="N89" s="94">
        <v>26668726.050000001</v>
      </c>
      <c r="O89" s="94">
        <v>67049342.499999993</v>
      </c>
      <c r="P89" s="94">
        <v>40380616.450000003</v>
      </c>
      <c r="Q89" s="94">
        <v>151.41561833246999</v>
      </c>
      <c r="R89" s="93" t="s">
        <v>2895</v>
      </c>
    </row>
    <row r="90" spans="1:18" ht="19.5" hidden="1" customHeight="1" x14ac:dyDescent="0.25">
      <c r="A90" s="132">
        <v>44773</v>
      </c>
      <c r="B90" s="93" t="s">
        <v>2918</v>
      </c>
      <c r="C90" s="93" t="s">
        <v>16</v>
      </c>
      <c r="D90" s="93" t="s">
        <v>2019</v>
      </c>
      <c r="E90" s="93" t="s">
        <v>461</v>
      </c>
      <c r="F90" s="93" t="s">
        <v>462</v>
      </c>
      <c r="G90" s="93" t="s">
        <v>2899</v>
      </c>
      <c r="H90" s="93" t="s">
        <v>1944</v>
      </c>
      <c r="I90" s="93" t="s">
        <v>2854</v>
      </c>
      <c r="J90" s="93" t="s">
        <v>2901</v>
      </c>
      <c r="K90" s="133">
        <v>10</v>
      </c>
      <c r="L90" s="94">
        <v>33863888.799999997</v>
      </c>
      <c r="M90" s="94">
        <v>-33863888.799999997</v>
      </c>
      <c r="N90" s="94">
        <v>-28219907.333333336</v>
      </c>
      <c r="O90" s="94">
        <v>-30182508.390000001</v>
      </c>
      <c r="P90" s="94">
        <v>-1962601.0566666666</v>
      </c>
      <c r="Q90" s="94">
        <v>6.9546686793986874</v>
      </c>
      <c r="R90" s="93" t="s">
        <v>2895</v>
      </c>
    </row>
    <row r="91" spans="1:18" ht="19.5" hidden="1" customHeight="1" x14ac:dyDescent="0.25">
      <c r="A91" s="132">
        <v>44773</v>
      </c>
      <c r="B91" s="93" t="s">
        <v>2918</v>
      </c>
      <c r="C91" s="93" t="s">
        <v>16</v>
      </c>
      <c r="D91" s="93" t="s">
        <v>2019</v>
      </c>
      <c r="E91" s="93" t="s">
        <v>461</v>
      </c>
      <c r="F91" s="93" t="s">
        <v>462</v>
      </c>
      <c r="G91" s="93" t="s">
        <v>2811</v>
      </c>
      <c r="H91" s="93" t="s">
        <v>2894</v>
      </c>
      <c r="I91" s="93" t="s">
        <v>2865</v>
      </c>
      <c r="J91" s="93" t="s">
        <v>2796</v>
      </c>
      <c r="K91" s="133">
        <v>10</v>
      </c>
      <c r="L91" s="94">
        <v>867317.85</v>
      </c>
      <c r="M91" s="94">
        <v>1656720</v>
      </c>
      <c r="N91" s="94">
        <v>1380600</v>
      </c>
      <c r="O91" s="94">
        <v>1168431.5899999999</v>
      </c>
      <c r="P91" s="94">
        <v>-212168.41</v>
      </c>
      <c r="Q91" s="94">
        <v>-15.367840793857741</v>
      </c>
      <c r="R91" s="93" t="s">
        <v>2896</v>
      </c>
    </row>
    <row r="92" spans="1:18" ht="19.5" hidden="1" customHeight="1" x14ac:dyDescent="0.25">
      <c r="A92" s="132">
        <v>44773</v>
      </c>
      <c r="B92" s="93" t="s">
        <v>2918</v>
      </c>
      <c r="C92" s="93" t="s">
        <v>16</v>
      </c>
      <c r="D92" s="93" t="s">
        <v>2019</v>
      </c>
      <c r="E92" s="93" t="s">
        <v>463</v>
      </c>
      <c r="F92" s="93" t="s">
        <v>464</v>
      </c>
      <c r="G92" s="93" t="s">
        <v>2811</v>
      </c>
      <c r="H92" s="93" t="s">
        <v>2894</v>
      </c>
      <c r="I92" s="93" t="s">
        <v>2790</v>
      </c>
      <c r="J92" s="93" t="s">
        <v>2791</v>
      </c>
      <c r="K92" s="133">
        <v>10</v>
      </c>
      <c r="L92" s="94">
        <v>36734524.039999999</v>
      </c>
      <c r="M92" s="94">
        <v>33434158.59</v>
      </c>
      <c r="N92" s="94">
        <v>27861798.824999999</v>
      </c>
      <c r="O92" s="94">
        <v>66115094.179999985</v>
      </c>
      <c r="P92" s="94">
        <v>38253295.354999997</v>
      </c>
      <c r="Q92" s="94">
        <v>137.29657440737765</v>
      </c>
      <c r="R92" s="93" t="s">
        <v>2895</v>
      </c>
    </row>
    <row r="93" spans="1:18" ht="19.5" hidden="1" customHeight="1" x14ac:dyDescent="0.25">
      <c r="A93" s="132">
        <v>44773</v>
      </c>
      <c r="B93" s="93" t="s">
        <v>2918</v>
      </c>
      <c r="C93" s="93" t="s">
        <v>16</v>
      </c>
      <c r="D93" s="93" t="s">
        <v>2019</v>
      </c>
      <c r="E93" s="93" t="s">
        <v>463</v>
      </c>
      <c r="F93" s="93" t="s">
        <v>464</v>
      </c>
      <c r="G93" s="93" t="s">
        <v>2811</v>
      </c>
      <c r="H93" s="93" t="s">
        <v>2894</v>
      </c>
      <c r="I93" s="93" t="s">
        <v>2792</v>
      </c>
      <c r="J93" s="93" t="s">
        <v>2793</v>
      </c>
      <c r="K93" s="133">
        <v>10</v>
      </c>
      <c r="L93" s="94">
        <v>181466.66</v>
      </c>
      <c r="M93" s="94">
        <v>80000</v>
      </c>
      <c r="N93" s="94">
        <v>66666.666666666672</v>
      </c>
      <c r="O93" s="94">
        <v>132300</v>
      </c>
      <c r="P93" s="94">
        <v>65633.333333333343</v>
      </c>
      <c r="Q93" s="94">
        <v>98.45</v>
      </c>
      <c r="R93" s="93" t="s">
        <v>2895</v>
      </c>
    </row>
    <row r="94" spans="1:18" ht="19.5" hidden="1" customHeight="1" x14ac:dyDescent="0.25">
      <c r="A94" s="132">
        <v>44773</v>
      </c>
      <c r="B94" s="93" t="s">
        <v>2918</v>
      </c>
      <c r="C94" s="93" t="s">
        <v>16</v>
      </c>
      <c r="D94" s="93" t="s">
        <v>2019</v>
      </c>
      <c r="E94" s="93" t="s">
        <v>463</v>
      </c>
      <c r="F94" s="93" t="s">
        <v>464</v>
      </c>
      <c r="G94" s="93" t="s">
        <v>2811</v>
      </c>
      <c r="H94" s="93" t="s">
        <v>2894</v>
      </c>
      <c r="I94" s="93" t="s">
        <v>2794</v>
      </c>
      <c r="J94" s="93" t="s">
        <v>2795</v>
      </c>
      <c r="K94" s="133">
        <v>10</v>
      </c>
      <c r="L94" s="94">
        <v>247152</v>
      </c>
      <c r="M94" s="94">
        <v>694500</v>
      </c>
      <c r="N94" s="94">
        <v>578750</v>
      </c>
      <c r="O94" s="94">
        <v>659515</v>
      </c>
      <c r="P94" s="94">
        <v>80765</v>
      </c>
      <c r="Q94" s="94">
        <v>13.955075593952484</v>
      </c>
      <c r="R94" s="93" t="s">
        <v>2895</v>
      </c>
    </row>
    <row r="95" spans="1:18" ht="19.5" hidden="1" customHeight="1" x14ac:dyDescent="0.25">
      <c r="A95" s="132">
        <v>44773</v>
      </c>
      <c r="B95" s="93" t="s">
        <v>2918</v>
      </c>
      <c r="C95" s="93" t="s">
        <v>16</v>
      </c>
      <c r="D95" s="93" t="s">
        <v>2019</v>
      </c>
      <c r="E95" s="93" t="s">
        <v>463</v>
      </c>
      <c r="F95" s="93" t="s">
        <v>464</v>
      </c>
      <c r="G95" s="93" t="s">
        <v>2811</v>
      </c>
      <c r="H95" s="93" t="s">
        <v>2894</v>
      </c>
      <c r="I95" s="93" t="s">
        <v>2797</v>
      </c>
      <c r="J95" s="93" t="s">
        <v>2798</v>
      </c>
      <c r="K95" s="133">
        <v>10</v>
      </c>
      <c r="L95" s="94">
        <v>5228732.5</v>
      </c>
      <c r="M95" s="94">
        <v>7900000</v>
      </c>
      <c r="N95" s="94">
        <v>6583333.333333333</v>
      </c>
      <c r="O95" s="94">
        <v>9533209.4100000001</v>
      </c>
      <c r="P95" s="94">
        <v>2949876.0766666667</v>
      </c>
      <c r="Q95" s="94">
        <v>44.80824420253164</v>
      </c>
      <c r="R95" s="93" t="s">
        <v>2895</v>
      </c>
    </row>
    <row r="96" spans="1:18" ht="19.5" hidden="1" customHeight="1" x14ac:dyDescent="0.25">
      <c r="A96" s="132">
        <v>44773</v>
      </c>
      <c r="B96" s="93" t="s">
        <v>2918</v>
      </c>
      <c r="C96" s="93" t="s">
        <v>16</v>
      </c>
      <c r="D96" s="93" t="s">
        <v>2019</v>
      </c>
      <c r="E96" s="93" t="s">
        <v>463</v>
      </c>
      <c r="F96" s="93" t="s">
        <v>464</v>
      </c>
      <c r="G96" s="93" t="s">
        <v>2811</v>
      </c>
      <c r="H96" s="93" t="s">
        <v>2894</v>
      </c>
      <c r="I96" s="93" t="s">
        <v>2799</v>
      </c>
      <c r="J96" s="93" t="s">
        <v>2800</v>
      </c>
      <c r="K96" s="133">
        <v>10</v>
      </c>
      <c r="L96" s="94">
        <v>2028568.72</v>
      </c>
      <c r="M96" s="94">
        <v>22249000</v>
      </c>
      <c r="N96" s="94">
        <v>18540833.333333332</v>
      </c>
      <c r="O96" s="94">
        <v>38011401.530000001</v>
      </c>
      <c r="P96" s="94">
        <v>19470568.196666669</v>
      </c>
      <c r="Q96" s="94">
        <v>105.01452575846105</v>
      </c>
      <c r="R96" s="93" t="s">
        <v>2895</v>
      </c>
    </row>
    <row r="97" spans="1:18" ht="19.5" hidden="1" customHeight="1" x14ac:dyDescent="0.25">
      <c r="A97" s="132">
        <v>44773</v>
      </c>
      <c r="B97" s="93" t="s">
        <v>2918</v>
      </c>
      <c r="C97" s="93" t="s">
        <v>16</v>
      </c>
      <c r="D97" s="93" t="s">
        <v>2019</v>
      </c>
      <c r="E97" s="93" t="s">
        <v>463</v>
      </c>
      <c r="F97" s="93" t="s">
        <v>464</v>
      </c>
      <c r="G97" s="93" t="s">
        <v>2811</v>
      </c>
      <c r="H97" s="93" t="s">
        <v>2894</v>
      </c>
      <c r="I97" s="93" t="s">
        <v>2801</v>
      </c>
      <c r="J97" s="93" t="s">
        <v>2802</v>
      </c>
      <c r="K97" s="133">
        <v>10</v>
      </c>
      <c r="L97" s="94">
        <v>1297168.78</v>
      </c>
      <c r="M97" s="94">
        <v>230000</v>
      </c>
      <c r="N97" s="94">
        <v>191666.66666666669</v>
      </c>
      <c r="O97" s="94">
        <v>231056</v>
      </c>
      <c r="P97" s="94">
        <v>39389.333333333336</v>
      </c>
      <c r="Q97" s="94">
        <v>20.550956521739128</v>
      </c>
      <c r="R97" s="93" t="s">
        <v>2895</v>
      </c>
    </row>
    <row r="98" spans="1:18" ht="19.5" hidden="1" customHeight="1" x14ac:dyDescent="0.25">
      <c r="A98" s="132">
        <v>44773</v>
      </c>
      <c r="B98" s="93" t="s">
        <v>2918</v>
      </c>
      <c r="C98" s="93" t="s">
        <v>16</v>
      </c>
      <c r="D98" s="93" t="s">
        <v>2019</v>
      </c>
      <c r="E98" s="93" t="s">
        <v>463</v>
      </c>
      <c r="F98" s="93" t="s">
        <v>464</v>
      </c>
      <c r="G98" s="93" t="s">
        <v>2811</v>
      </c>
      <c r="H98" s="93" t="s">
        <v>2894</v>
      </c>
      <c r="I98" s="93" t="s">
        <v>2803</v>
      </c>
      <c r="J98" s="93" t="s">
        <v>2804</v>
      </c>
      <c r="K98" s="133">
        <v>10</v>
      </c>
      <c r="L98" s="94">
        <v>8570554.2200000007</v>
      </c>
      <c r="M98" s="94">
        <v>20785000</v>
      </c>
      <c r="N98" s="94">
        <v>17320833.333333332</v>
      </c>
      <c r="O98" s="94">
        <v>34758827.07</v>
      </c>
      <c r="P98" s="94">
        <v>17437993.736666664</v>
      </c>
      <c r="Q98" s="94">
        <v>100.67641320182824</v>
      </c>
      <c r="R98" s="93" t="s">
        <v>2895</v>
      </c>
    </row>
    <row r="99" spans="1:18" ht="19.5" hidden="1" customHeight="1" x14ac:dyDescent="0.25">
      <c r="A99" s="132">
        <v>44773</v>
      </c>
      <c r="B99" s="93" t="s">
        <v>2918</v>
      </c>
      <c r="C99" s="93" t="s">
        <v>16</v>
      </c>
      <c r="D99" s="93" t="s">
        <v>2019</v>
      </c>
      <c r="E99" s="93" t="s">
        <v>463</v>
      </c>
      <c r="F99" s="93" t="s">
        <v>464</v>
      </c>
      <c r="G99" s="93" t="s">
        <v>2811</v>
      </c>
      <c r="H99" s="93" t="s">
        <v>2894</v>
      </c>
      <c r="I99" s="93" t="s">
        <v>2805</v>
      </c>
      <c r="J99" s="93" t="s">
        <v>2806</v>
      </c>
      <c r="K99" s="133">
        <v>10</v>
      </c>
      <c r="L99" s="94">
        <v>35636490.329999998</v>
      </c>
      <c r="M99" s="94">
        <v>39167251.780000001</v>
      </c>
      <c r="N99" s="94">
        <v>32639376.483333331</v>
      </c>
      <c r="O99" s="94">
        <v>31349457.34</v>
      </c>
      <c r="P99" s="94">
        <v>-1289919.1433333333</v>
      </c>
      <c r="Q99" s="94">
        <v>-3.9520336547850592</v>
      </c>
      <c r="R99" s="93" t="s">
        <v>2896</v>
      </c>
    </row>
    <row r="100" spans="1:18" ht="19.5" hidden="1" customHeight="1" x14ac:dyDescent="0.25">
      <c r="A100" s="132">
        <v>44773</v>
      </c>
      <c r="B100" s="93" t="s">
        <v>2918</v>
      </c>
      <c r="C100" s="93" t="s">
        <v>16</v>
      </c>
      <c r="D100" s="93" t="s">
        <v>2019</v>
      </c>
      <c r="E100" s="93" t="s">
        <v>463</v>
      </c>
      <c r="F100" s="93" t="s">
        <v>464</v>
      </c>
      <c r="G100" s="93" t="s">
        <v>2811</v>
      </c>
      <c r="H100" s="93" t="s">
        <v>2894</v>
      </c>
      <c r="I100" s="93" t="s">
        <v>2807</v>
      </c>
      <c r="J100" s="93" t="s">
        <v>2808</v>
      </c>
      <c r="K100" s="133">
        <v>10</v>
      </c>
      <c r="L100" s="94">
        <v>5721921.8099999996</v>
      </c>
      <c r="M100" s="94">
        <v>11564260</v>
      </c>
      <c r="N100" s="94">
        <v>9636883.333333334</v>
      </c>
      <c r="O100" s="94">
        <v>10345480.719999999</v>
      </c>
      <c r="P100" s="94">
        <v>708597.38666666672</v>
      </c>
      <c r="Q100" s="94">
        <v>7.3529725550964784</v>
      </c>
      <c r="R100" s="93" t="s">
        <v>2895</v>
      </c>
    </row>
    <row r="101" spans="1:18" ht="19.5" hidden="1" customHeight="1" x14ac:dyDescent="0.25">
      <c r="A101" s="132">
        <v>44773</v>
      </c>
      <c r="B101" s="93" t="s">
        <v>2918</v>
      </c>
      <c r="C101" s="93" t="s">
        <v>16</v>
      </c>
      <c r="D101" s="93" t="s">
        <v>2019</v>
      </c>
      <c r="E101" s="93" t="s">
        <v>463</v>
      </c>
      <c r="F101" s="93" t="s">
        <v>464</v>
      </c>
      <c r="G101" s="93" t="s">
        <v>2811</v>
      </c>
      <c r="H101" s="93" t="s">
        <v>2894</v>
      </c>
      <c r="I101" s="93" t="s">
        <v>2870</v>
      </c>
      <c r="J101" s="93" t="s">
        <v>2871</v>
      </c>
      <c r="K101" s="133">
        <v>10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135"/>
      <c r="R101" s="93" t="s">
        <v>2895</v>
      </c>
    </row>
    <row r="102" spans="1:18" ht="19.5" hidden="1" customHeight="1" x14ac:dyDescent="0.25">
      <c r="A102" s="132">
        <v>44773</v>
      </c>
      <c r="B102" s="93" t="s">
        <v>2918</v>
      </c>
      <c r="C102" s="93" t="s">
        <v>16</v>
      </c>
      <c r="D102" s="93" t="s">
        <v>2019</v>
      </c>
      <c r="E102" s="93" t="s">
        <v>463</v>
      </c>
      <c r="F102" s="93" t="s">
        <v>464</v>
      </c>
      <c r="G102" s="93" t="s">
        <v>2811</v>
      </c>
      <c r="H102" s="93" t="s">
        <v>2894</v>
      </c>
      <c r="I102" s="93" t="s">
        <v>2809</v>
      </c>
      <c r="J102" s="93" t="s">
        <v>2810</v>
      </c>
      <c r="K102" s="133">
        <v>10</v>
      </c>
      <c r="L102" s="94">
        <v>2101603.84</v>
      </c>
      <c r="M102" s="94">
        <v>1721664.37</v>
      </c>
      <c r="N102" s="94">
        <v>1434720.3083333333</v>
      </c>
      <c r="O102" s="94">
        <v>1022664.37</v>
      </c>
      <c r="P102" s="94">
        <v>-412055.9383333333</v>
      </c>
      <c r="Q102" s="94">
        <v>-28.720297324849675</v>
      </c>
      <c r="R102" s="93" t="s">
        <v>2896</v>
      </c>
    </row>
    <row r="103" spans="1:18" ht="19.5" hidden="1" customHeight="1" x14ac:dyDescent="0.25">
      <c r="A103" s="132">
        <v>44773</v>
      </c>
      <c r="B103" s="93" t="s">
        <v>2918</v>
      </c>
      <c r="C103" s="93" t="s">
        <v>16</v>
      </c>
      <c r="D103" s="93" t="s">
        <v>2019</v>
      </c>
      <c r="E103" s="93" t="s">
        <v>463</v>
      </c>
      <c r="F103" s="93" t="s">
        <v>464</v>
      </c>
      <c r="G103" s="93" t="s">
        <v>2839</v>
      </c>
      <c r="H103" s="93" t="s">
        <v>2894</v>
      </c>
      <c r="I103" s="93" t="s">
        <v>2812</v>
      </c>
      <c r="J103" s="93" t="s">
        <v>2813</v>
      </c>
      <c r="K103" s="133">
        <v>10</v>
      </c>
      <c r="L103" s="94">
        <v>7975548.6900000004</v>
      </c>
      <c r="M103" s="94">
        <v>9070535.0899999999</v>
      </c>
      <c r="N103" s="94">
        <v>7558779.2416666662</v>
      </c>
      <c r="O103" s="94">
        <v>7892240.9500000002</v>
      </c>
      <c r="P103" s="94">
        <v>333461.70833333337</v>
      </c>
      <c r="Q103" s="94">
        <v>4.4115815222539432</v>
      </c>
      <c r="R103" s="93" t="s">
        <v>2896</v>
      </c>
    </row>
    <row r="104" spans="1:18" ht="19.5" hidden="1" customHeight="1" x14ac:dyDescent="0.25">
      <c r="A104" s="132">
        <v>44773</v>
      </c>
      <c r="B104" s="93" t="s">
        <v>2918</v>
      </c>
      <c r="C104" s="93" t="s">
        <v>16</v>
      </c>
      <c r="D104" s="93" t="s">
        <v>2019</v>
      </c>
      <c r="E104" s="93" t="s">
        <v>463</v>
      </c>
      <c r="F104" s="93" t="s">
        <v>464</v>
      </c>
      <c r="G104" s="93" t="s">
        <v>2839</v>
      </c>
      <c r="H104" s="93" t="s">
        <v>2894</v>
      </c>
      <c r="I104" s="93" t="s">
        <v>2814</v>
      </c>
      <c r="J104" s="93" t="s">
        <v>2815</v>
      </c>
      <c r="K104" s="133">
        <v>10</v>
      </c>
      <c r="L104" s="94">
        <v>1818887.88</v>
      </c>
      <c r="M104" s="94">
        <v>2191621</v>
      </c>
      <c r="N104" s="94">
        <v>1826350.8333333333</v>
      </c>
      <c r="O104" s="94">
        <v>1412080.49</v>
      </c>
      <c r="P104" s="94">
        <v>-414270.34333333332</v>
      </c>
      <c r="Q104" s="94">
        <v>-22.682955310247529</v>
      </c>
      <c r="R104" s="93" t="s">
        <v>2895</v>
      </c>
    </row>
    <row r="105" spans="1:18" ht="19.5" hidden="1" customHeight="1" x14ac:dyDescent="0.25">
      <c r="A105" s="132">
        <v>44773</v>
      </c>
      <c r="B105" s="93" t="s">
        <v>2918</v>
      </c>
      <c r="C105" s="93" t="s">
        <v>16</v>
      </c>
      <c r="D105" s="93" t="s">
        <v>2019</v>
      </c>
      <c r="E105" s="93" t="s">
        <v>463</v>
      </c>
      <c r="F105" s="93" t="s">
        <v>464</v>
      </c>
      <c r="G105" s="93" t="s">
        <v>2839</v>
      </c>
      <c r="H105" s="93" t="s">
        <v>2894</v>
      </c>
      <c r="I105" s="93" t="s">
        <v>2816</v>
      </c>
      <c r="J105" s="93" t="s">
        <v>2817</v>
      </c>
      <c r="K105" s="133">
        <v>10</v>
      </c>
      <c r="L105" s="94">
        <v>107920.24</v>
      </c>
      <c r="M105" s="94">
        <v>384216.36</v>
      </c>
      <c r="N105" s="94">
        <v>320180.3</v>
      </c>
      <c r="O105" s="94">
        <v>196085.31</v>
      </c>
      <c r="P105" s="94">
        <v>-124094.99</v>
      </c>
      <c r="Q105" s="94">
        <v>-38.757846750721392</v>
      </c>
      <c r="R105" s="93" t="s">
        <v>2895</v>
      </c>
    </row>
    <row r="106" spans="1:18" ht="19.5" hidden="1" customHeight="1" x14ac:dyDescent="0.25">
      <c r="A106" s="132">
        <v>44773</v>
      </c>
      <c r="B106" s="93" t="s">
        <v>2918</v>
      </c>
      <c r="C106" s="93" t="s">
        <v>16</v>
      </c>
      <c r="D106" s="93" t="s">
        <v>2019</v>
      </c>
      <c r="E106" s="93" t="s">
        <v>463</v>
      </c>
      <c r="F106" s="93" t="s">
        <v>464</v>
      </c>
      <c r="G106" s="93" t="s">
        <v>2839</v>
      </c>
      <c r="H106" s="93" t="s">
        <v>2894</v>
      </c>
      <c r="I106" s="93" t="s">
        <v>2818</v>
      </c>
      <c r="J106" s="93" t="s">
        <v>2819</v>
      </c>
      <c r="K106" s="133">
        <v>10</v>
      </c>
      <c r="L106" s="94">
        <v>2615087.96</v>
      </c>
      <c r="M106" s="94">
        <v>3322363</v>
      </c>
      <c r="N106" s="94">
        <v>2768635.8333333335</v>
      </c>
      <c r="O106" s="94">
        <v>1552041.33</v>
      </c>
      <c r="P106" s="94">
        <v>-1216594.5033333334</v>
      </c>
      <c r="Q106" s="94">
        <v>-43.942019701038085</v>
      </c>
      <c r="R106" s="93" t="s">
        <v>2895</v>
      </c>
    </row>
    <row r="107" spans="1:18" ht="19.5" hidden="1" customHeight="1" x14ac:dyDescent="0.25">
      <c r="A107" s="132">
        <v>44773</v>
      </c>
      <c r="B107" s="93" t="s">
        <v>2918</v>
      </c>
      <c r="C107" s="93" t="s">
        <v>16</v>
      </c>
      <c r="D107" s="93" t="s">
        <v>2019</v>
      </c>
      <c r="E107" s="93" t="s">
        <v>463</v>
      </c>
      <c r="F107" s="93" t="s">
        <v>464</v>
      </c>
      <c r="G107" s="93" t="s">
        <v>2839</v>
      </c>
      <c r="H107" s="93" t="s">
        <v>2894</v>
      </c>
      <c r="I107" s="93" t="s">
        <v>2820</v>
      </c>
      <c r="J107" s="93" t="s">
        <v>2821</v>
      </c>
      <c r="K107" s="133">
        <v>10</v>
      </c>
      <c r="L107" s="94">
        <v>35636390.329999998</v>
      </c>
      <c r="M107" s="94">
        <v>39167251.780000001</v>
      </c>
      <c r="N107" s="94">
        <v>32639376.483333331</v>
      </c>
      <c r="O107" s="94">
        <v>31349457.339999996</v>
      </c>
      <c r="P107" s="94">
        <v>-1289919.1433333333</v>
      </c>
      <c r="Q107" s="94">
        <v>-3.9520336547850592</v>
      </c>
      <c r="R107" s="93" t="s">
        <v>2895</v>
      </c>
    </row>
    <row r="108" spans="1:18" ht="19.5" hidden="1" customHeight="1" x14ac:dyDescent="0.25">
      <c r="A108" s="132">
        <v>44773</v>
      </c>
      <c r="B108" s="93" t="s">
        <v>2918</v>
      </c>
      <c r="C108" s="93" t="s">
        <v>16</v>
      </c>
      <c r="D108" s="93" t="s">
        <v>2019</v>
      </c>
      <c r="E108" s="93" t="s">
        <v>463</v>
      </c>
      <c r="F108" s="93" t="s">
        <v>464</v>
      </c>
      <c r="G108" s="93" t="s">
        <v>2839</v>
      </c>
      <c r="H108" s="93" t="s">
        <v>2894</v>
      </c>
      <c r="I108" s="93" t="s">
        <v>2822</v>
      </c>
      <c r="J108" s="93" t="s">
        <v>2846</v>
      </c>
      <c r="K108" s="133">
        <v>10</v>
      </c>
      <c r="L108" s="94">
        <v>4438761.33</v>
      </c>
      <c r="M108" s="94">
        <v>5500000</v>
      </c>
      <c r="N108" s="94">
        <v>4583333.333333333</v>
      </c>
      <c r="O108" s="94">
        <v>4267861.49</v>
      </c>
      <c r="P108" s="94">
        <v>-315471.84333333332</v>
      </c>
      <c r="Q108" s="94">
        <v>-6.8830220363636361</v>
      </c>
      <c r="R108" s="93" t="s">
        <v>2895</v>
      </c>
    </row>
    <row r="109" spans="1:18" ht="19.5" hidden="1" customHeight="1" x14ac:dyDescent="0.25">
      <c r="A109" s="132">
        <v>44773</v>
      </c>
      <c r="B109" s="93" t="s">
        <v>2918</v>
      </c>
      <c r="C109" s="93" t="s">
        <v>16</v>
      </c>
      <c r="D109" s="93" t="s">
        <v>2019</v>
      </c>
      <c r="E109" s="93" t="s">
        <v>463</v>
      </c>
      <c r="F109" s="93" t="s">
        <v>464</v>
      </c>
      <c r="G109" s="93" t="s">
        <v>2839</v>
      </c>
      <c r="H109" s="93" t="s">
        <v>2894</v>
      </c>
      <c r="I109" s="93" t="s">
        <v>2823</v>
      </c>
      <c r="J109" s="93" t="s">
        <v>2824</v>
      </c>
      <c r="K109" s="133">
        <v>10</v>
      </c>
      <c r="L109" s="94">
        <v>10143299.66</v>
      </c>
      <c r="M109" s="94">
        <v>11798000</v>
      </c>
      <c r="N109" s="94">
        <v>9831666.666666666</v>
      </c>
      <c r="O109" s="94">
        <v>10276869</v>
      </c>
      <c r="P109" s="94">
        <v>445202.33333333337</v>
      </c>
      <c r="Q109" s="94">
        <v>4.5282488557382603</v>
      </c>
      <c r="R109" s="93" t="s">
        <v>2896</v>
      </c>
    </row>
    <row r="110" spans="1:18" ht="19.5" hidden="1" customHeight="1" x14ac:dyDescent="0.25">
      <c r="A110" s="132">
        <v>44773</v>
      </c>
      <c r="B110" s="93" t="s">
        <v>2918</v>
      </c>
      <c r="C110" s="93" t="s">
        <v>16</v>
      </c>
      <c r="D110" s="93" t="s">
        <v>2019</v>
      </c>
      <c r="E110" s="93" t="s">
        <v>463</v>
      </c>
      <c r="F110" s="93" t="s">
        <v>464</v>
      </c>
      <c r="G110" s="93" t="s">
        <v>2839</v>
      </c>
      <c r="H110" s="93" t="s">
        <v>2894</v>
      </c>
      <c r="I110" s="93" t="s">
        <v>2825</v>
      </c>
      <c r="J110" s="93" t="s">
        <v>2826</v>
      </c>
      <c r="K110" s="133">
        <v>10</v>
      </c>
      <c r="L110" s="94">
        <v>1743853.72</v>
      </c>
      <c r="M110" s="94">
        <v>12204049</v>
      </c>
      <c r="N110" s="94">
        <v>10170040.833333332</v>
      </c>
      <c r="O110" s="94">
        <v>7962496.3599999994</v>
      </c>
      <c r="P110" s="94">
        <v>-2207544.4733333336</v>
      </c>
      <c r="Q110" s="94">
        <v>-21.706348180017958</v>
      </c>
      <c r="R110" s="93" t="s">
        <v>2895</v>
      </c>
    </row>
    <row r="111" spans="1:18" ht="19.5" hidden="1" customHeight="1" x14ac:dyDescent="0.25">
      <c r="A111" s="132">
        <v>44773</v>
      </c>
      <c r="B111" s="93" t="s">
        <v>2918</v>
      </c>
      <c r="C111" s="93" t="s">
        <v>16</v>
      </c>
      <c r="D111" s="93" t="s">
        <v>2019</v>
      </c>
      <c r="E111" s="93" t="s">
        <v>463</v>
      </c>
      <c r="F111" s="93" t="s">
        <v>464</v>
      </c>
      <c r="G111" s="93" t="s">
        <v>2839</v>
      </c>
      <c r="H111" s="93" t="s">
        <v>2894</v>
      </c>
      <c r="I111" s="93" t="s">
        <v>2827</v>
      </c>
      <c r="J111" s="93" t="s">
        <v>2828</v>
      </c>
      <c r="K111" s="133">
        <v>10</v>
      </c>
      <c r="L111" s="94">
        <v>2830793.9</v>
      </c>
      <c r="M111" s="94">
        <v>5809500</v>
      </c>
      <c r="N111" s="94">
        <v>4841250</v>
      </c>
      <c r="O111" s="94">
        <v>4185899.01</v>
      </c>
      <c r="P111" s="94">
        <v>-655350.99</v>
      </c>
      <c r="Q111" s="94">
        <v>-13.536813632842758</v>
      </c>
      <c r="R111" s="93" t="s">
        <v>2895</v>
      </c>
    </row>
    <row r="112" spans="1:18" ht="19.5" hidden="1" customHeight="1" x14ac:dyDescent="0.25">
      <c r="A112" s="132">
        <v>44773</v>
      </c>
      <c r="B112" s="93" t="s">
        <v>2918</v>
      </c>
      <c r="C112" s="93" t="s">
        <v>16</v>
      </c>
      <c r="D112" s="93" t="s">
        <v>2019</v>
      </c>
      <c r="E112" s="93" t="s">
        <v>463</v>
      </c>
      <c r="F112" s="93" t="s">
        <v>464</v>
      </c>
      <c r="G112" s="93" t="s">
        <v>2839</v>
      </c>
      <c r="H112" s="93" t="s">
        <v>2894</v>
      </c>
      <c r="I112" s="93" t="s">
        <v>2829</v>
      </c>
      <c r="J112" s="93" t="s">
        <v>2830</v>
      </c>
      <c r="K112" s="133">
        <v>10</v>
      </c>
      <c r="L112" s="94">
        <v>2322942.6</v>
      </c>
      <c r="M112" s="94">
        <v>2781500</v>
      </c>
      <c r="N112" s="94">
        <v>2317916.666666667</v>
      </c>
      <c r="O112" s="94">
        <v>2335524.09</v>
      </c>
      <c r="P112" s="94">
        <v>17607.423333333332</v>
      </c>
      <c r="Q112" s="94">
        <v>0.75962279345676798</v>
      </c>
      <c r="R112" s="93" t="s">
        <v>2896</v>
      </c>
    </row>
    <row r="113" spans="1:18" ht="19.5" hidden="1" customHeight="1" x14ac:dyDescent="0.25">
      <c r="A113" s="132">
        <v>44773</v>
      </c>
      <c r="B113" s="93" t="s">
        <v>2918</v>
      </c>
      <c r="C113" s="93" t="s">
        <v>16</v>
      </c>
      <c r="D113" s="93" t="s">
        <v>2019</v>
      </c>
      <c r="E113" s="93" t="s">
        <v>463</v>
      </c>
      <c r="F113" s="93" t="s">
        <v>464</v>
      </c>
      <c r="G113" s="93" t="s">
        <v>2839</v>
      </c>
      <c r="H113" s="93" t="s">
        <v>2894</v>
      </c>
      <c r="I113" s="93" t="s">
        <v>2831</v>
      </c>
      <c r="J113" s="93" t="s">
        <v>2832</v>
      </c>
      <c r="K113" s="133">
        <v>10</v>
      </c>
      <c r="L113" s="94">
        <v>2445267.5299999998</v>
      </c>
      <c r="M113" s="94">
        <v>4770000</v>
      </c>
      <c r="N113" s="94">
        <v>3975000</v>
      </c>
      <c r="O113" s="94">
        <v>3313554.2199999997</v>
      </c>
      <c r="P113" s="94">
        <v>-661445.78</v>
      </c>
      <c r="Q113" s="94">
        <v>-16.640145408805033</v>
      </c>
      <c r="R113" s="93" t="s">
        <v>2895</v>
      </c>
    </row>
    <row r="114" spans="1:18" ht="19.5" hidden="1" customHeight="1" x14ac:dyDescent="0.25">
      <c r="A114" s="132">
        <v>44773</v>
      </c>
      <c r="B114" s="93" t="s">
        <v>2918</v>
      </c>
      <c r="C114" s="93" t="s">
        <v>16</v>
      </c>
      <c r="D114" s="93" t="s">
        <v>2019</v>
      </c>
      <c r="E114" s="93" t="s">
        <v>463</v>
      </c>
      <c r="F114" s="93" t="s">
        <v>464</v>
      </c>
      <c r="G114" s="93" t="s">
        <v>2839</v>
      </c>
      <c r="H114" s="93" t="s">
        <v>2894</v>
      </c>
      <c r="I114" s="93" t="s">
        <v>2833</v>
      </c>
      <c r="J114" s="93" t="s">
        <v>2834</v>
      </c>
      <c r="K114" s="133">
        <v>10</v>
      </c>
      <c r="L114" s="94">
        <v>8947031.1699999999</v>
      </c>
      <c r="M114" s="94">
        <v>8198900</v>
      </c>
      <c r="N114" s="94">
        <v>6832416.666666667</v>
      </c>
      <c r="O114" s="94">
        <v>6608118.3599999994</v>
      </c>
      <c r="P114" s="94">
        <v>-224298.30666666667</v>
      </c>
      <c r="Q114" s="94">
        <v>-3.2828546268401859</v>
      </c>
      <c r="R114" s="93" t="s">
        <v>2895</v>
      </c>
    </row>
    <row r="115" spans="1:18" ht="19.5" hidden="1" customHeight="1" x14ac:dyDescent="0.25">
      <c r="A115" s="132">
        <v>44773</v>
      </c>
      <c r="B115" s="93" t="s">
        <v>2918</v>
      </c>
      <c r="C115" s="93" t="s">
        <v>16</v>
      </c>
      <c r="D115" s="93" t="s">
        <v>2019</v>
      </c>
      <c r="E115" s="93" t="s">
        <v>463</v>
      </c>
      <c r="F115" s="93" t="s">
        <v>464</v>
      </c>
      <c r="G115" s="93" t="s">
        <v>2839</v>
      </c>
      <c r="H115" s="93" t="s">
        <v>2894</v>
      </c>
      <c r="I115" s="93" t="s">
        <v>2835</v>
      </c>
      <c r="J115" s="93" t="s">
        <v>2836</v>
      </c>
      <c r="K115" s="133">
        <v>10</v>
      </c>
      <c r="L115" s="94">
        <v>-61675.98</v>
      </c>
      <c r="M115" s="94">
        <v>25000</v>
      </c>
      <c r="N115" s="94">
        <v>20833.333333333332</v>
      </c>
      <c r="O115" s="94">
        <v>7912.4300000000012</v>
      </c>
      <c r="P115" s="94">
        <v>-12920.903333333334</v>
      </c>
      <c r="Q115" s="94">
        <v>-62.020336</v>
      </c>
      <c r="R115" s="93" t="s">
        <v>2895</v>
      </c>
    </row>
    <row r="116" spans="1:18" ht="19.5" hidden="1" customHeight="1" x14ac:dyDescent="0.25">
      <c r="A116" s="132">
        <v>44773</v>
      </c>
      <c r="B116" s="93" t="s">
        <v>2918</v>
      </c>
      <c r="C116" s="93" t="s">
        <v>16</v>
      </c>
      <c r="D116" s="93" t="s">
        <v>2019</v>
      </c>
      <c r="E116" s="93" t="s">
        <v>463</v>
      </c>
      <c r="F116" s="93" t="s">
        <v>464</v>
      </c>
      <c r="G116" s="93" t="s">
        <v>2839</v>
      </c>
      <c r="H116" s="93" t="s">
        <v>2894</v>
      </c>
      <c r="I116" s="93" t="s">
        <v>2837</v>
      </c>
      <c r="J116" s="93" t="s">
        <v>2838</v>
      </c>
      <c r="K116" s="133">
        <v>10</v>
      </c>
      <c r="L116" s="94">
        <v>6578573.7699999996</v>
      </c>
      <c r="M116" s="94">
        <v>9140000</v>
      </c>
      <c r="N116" s="94">
        <v>7616666.666666666</v>
      </c>
      <c r="O116" s="94">
        <v>6899305.8899999997</v>
      </c>
      <c r="P116" s="94">
        <v>-717360.77666666673</v>
      </c>
      <c r="Q116" s="94">
        <v>-9.4183034135667398</v>
      </c>
      <c r="R116" s="93" t="s">
        <v>2895</v>
      </c>
    </row>
    <row r="117" spans="1:18" ht="19.5" hidden="1" customHeight="1" x14ac:dyDescent="0.25">
      <c r="A117" s="132">
        <v>44773</v>
      </c>
      <c r="B117" s="93" t="s">
        <v>2918</v>
      </c>
      <c r="C117" s="93" t="s">
        <v>16</v>
      </c>
      <c r="D117" s="93" t="s">
        <v>2019</v>
      </c>
      <c r="E117" s="93" t="s">
        <v>463</v>
      </c>
      <c r="F117" s="93" t="s">
        <v>464</v>
      </c>
      <c r="G117" s="93" t="s">
        <v>2839</v>
      </c>
      <c r="H117" s="93" t="s">
        <v>2894</v>
      </c>
      <c r="I117" s="93" t="s">
        <v>2872</v>
      </c>
      <c r="J117" s="93" t="s">
        <v>2873</v>
      </c>
      <c r="K117" s="133">
        <v>10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135"/>
      <c r="R117" s="93" t="s">
        <v>2896</v>
      </c>
    </row>
    <row r="118" spans="1:18" ht="19.5" hidden="1" customHeight="1" x14ac:dyDescent="0.25">
      <c r="A118" s="132">
        <v>44773</v>
      </c>
      <c r="B118" s="93" t="s">
        <v>2918</v>
      </c>
      <c r="C118" s="93" t="s">
        <v>16</v>
      </c>
      <c r="D118" s="93" t="s">
        <v>2019</v>
      </c>
      <c r="E118" s="93" t="s">
        <v>463</v>
      </c>
      <c r="F118" s="93" t="s">
        <v>464</v>
      </c>
      <c r="G118" s="93" t="s">
        <v>2897</v>
      </c>
      <c r="H118" s="93" t="s">
        <v>1944</v>
      </c>
      <c r="I118" s="93" t="s">
        <v>2852</v>
      </c>
      <c r="J118" s="93" t="s">
        <v>2898</v>
      </c>
      <c r="K118" s="133">
        <v>10</v>
      </c>
      <c r="L118" s="94">
        <v>30162890.289999999</v>
      </c>
      <c r="M118" s="94">
        <v>30162890.289999999</v>
      </c>
      <c r="N118" s="94">
        <v>25135741.908333335</v>
      </c>
      <c r="O118" s="94">
        <v>164159526.62999997</v>
      </c>
      <c r="P118" s="94">
        <v>139023784.72166666</v>
      </c>
      <c r="Q118" s="94">
        <v>553.09202819104246</v>
      </c>
      <c r="R118" s="93" t="s">
        <v>2895</v>
      </c>
    </row>
    <row r="119" spans="1:18" ht="19.5" hidden="1" customHeight="1" x14ac:dyDescent="0.25">
      <c r="A119" s="132">
        <v>44773</v>
      </c>
      <c r="B119" s="93" t="s">
        <v>2918</v>
      </c>
      <c r="C119" s="93" t="s">
        <v>16</v>
      </c>
      <c r="D119" s="93" t="s">
        <v>2019</v>
      </c>
      <c r="E119" s="93" t="s">
        <v>463</v>
      </c>
      <c r="F119" s="93" t="s">
        <v>464</v>
      </c>
      <c r="G119" s="93" t="s">
        <v>2899</v>
      </c>
      <c r="H119" s="93" t="s">
        <v>1944</v>
      </c>
      <c r="I119" s="93" t="s">
        <v>2853</v>
      </c>
      <c r="J119" s="93" t="s">
        <v>2900</v>
      </c>
      <c r="K119" s="133">
        <v>10</v>
      </c>
      <c r="L119" s="94">
        <v>31056205.57</v>
      </c>
      <c r="M119" s="94">
        <v>31056205.57</v>
      </c>
      <c r="N119" s="94">
        <v>25880171.308333334</v>
      </c>
      <c r="O119" s="94">
        <v>113678936.46000001</v>
      </c>
      <c r="P119" s="94">
        <v>87798765.151666671</v>
      </c>
      <c r="Q119" s="94">
        <v>339.25109731942052</v>
      </c>
      <c r="R119" s="93" t="s">
        <v>2895</v>
      </c>
    </row>
    <row r="120" spans="1:18" ht="19.5" hidden="1" customHeight="1" x14ac:dyDescent="0.25">
      <c r="A120" s="132">
        <v>44773</v>
      </c>
      <c r="B120" s="93" t="s">
        <v>2918</v>
      </c>
      <c r="C120" s="93" t="s">
        <v>16</v>
      </c>
      <c r="D120" s="93" t="s">
        <v>2019</v>
      </c>
      <c r="E120" s="93" t="s">
        <v>463</v>
      </c>
      <c r="F120" s="93" t="s">
        <v>464</v>
      </c>
      <c r="G120" s="93" t="s">
        <v>2899</v>
      </c>
      <c r="H120" s="93" t="s">
        <v>1944</v>
      </c>
      <c r="I120" s="93" t="s">
        <v>2854</v>
      </c>
      <c r="J120" s="93" t="s">
        <v>2901</v>
      </c>
      <c r="K120" s="133">
        <v>10</v>
      </c>
      <c r="L120" s="94">
        <v>14008840.74</v>
      </c>
      <c r="M120" s="94">
        <v>-14008840.74</v>
      </c>
      <c r="N120" s="94">
        <v>-11674033.949999999</v>
      </c>
      <c r="O120" s="94">
        <v>-12680882.720000001</v>
      </c>
      <c r="P120" s="94">
        <v>-1006848.77</v>
      </c>
      <c r="Q120" s="94">
        <v>8.624685985258763</v>
      </c>
      <c r="R120" s="93" t="s">
        <v>2895</v>
      </c>
    </row>
    <row r="121" spans="1:18" ht="19.5" hidden="1" customHeight="1" x14ac:dyDescent="0.25">
      <c r="A121" s="132">
        <v>44773</v>
      </c>
      <c r="B121" s="93" t="s">
        <v>2918</v>
      </c>
      <c r="C121" s="93" t="s">
        <v>16</v>
      </c>
      <c r="D121" s="93" t="s">
        <v>2019</v>
      </c>
      <c r="E121" s="93" t="s">
        <v>463</v>
      </c>
      <c r="F121" s="93" t="s">
        <v>464</v>
      </c>
      <c r="G121" s="93" t="s">
        <v>2811</v>
      </c>
      <c r="H121" s="93" t="s">
        <v>2894</v>
      </c>
      <c r="I121" s="93" t="s">
        <v>2865</v>
      </c>
      <c r="J121" s="93" t="s">
        <v>2796</v>
      </c>
      <c r="K121" s="133">
        <v>10</v>
      </c>
      <c r="L121" s="94">
        <v>411998.45</v>
      </c>
      <c r="M121" s="94">
        <v>170000</v>
      </c>
      <c r="N121" s="94">
        <v>141666.66666666669</v>
      </c>
      <c r="O121" s="94">
        <v>892988.49</v>
      </c>
      <c r="P121" s="94">
        <v>751321.82333333336</v>
      </c>
      <c r="Q121" s="94">
        <v>530.34481647058817</v>
      </c>
      <c r="R121" s="93" t="s">
        <v>2895</v>
      </c>
    </row>
    <row r="122" spans="1:18" ht="19.5" hidden="1" customHeight="1" x14ac:dyDescent="0.25">
      <c r="A122" s="132">
        <v>44773</v>
      </c>
      <c r="B122" s="93" t="s">
        <v>2918</v>
      </c>
      <c r="C122" s="93" t="s">
        <v>16</v>
      </c>
      <c r="D122" s="93" t="s">
        <v>2019</v>
      </c>
      <c r="E122" s="93" t="s">
        <v>465</v>
      </c>
      <c r="F122" s="93" t="s">
        <v>1613</v>
      </c>
      <c r="G122" s="93" t="s">
        <v>2811</v>
      </c>
      <c r="H122" s="93" t="s">
        <v>2894</v>
      </c>
      <c r="I122" s="93" t="s">
        <v>2790</v>
      </c>
      <c r="J122" s="93" t="s">
        <v>2791</v>
      </c>
      <c r="K122" s="133">
        <v>10</v>
      </c>
      <c r="L122" s="94">
        <v>35429094</v>
      </c>
      <c r="M122" s="94">
        <v>36872858.979999997</v>
      </c>
      <c r="N122" s="94">
        <v>30727382.483333331</v>
      </c>
      <c r="O122" s="94">
        <v>25294616.710000001</v>
      </c>
      <c r="P122" s="94">
        <v>-5432765.7733333334</v>
      </c>
      <c r="Q122" s="94">
        <v>-17.680535516749888</v>
      </c>
      <c r="R122" s="93" t="s">
        <v>2896</v>
      </c>
    </row>
    <row r="123" spans="1:18" ht="19.5" hidden="1" customHeight="1" x14ac:dyDescent="0.25">
      <c r="A123" s="132">
        <v>44773</v>
      </c>
      <c r="B123" s="93" t="s">
        <v>2918</v>
      </c>
      <c r="C123" s="93" t="s">
        <v>16</v>
      </c>
      <c r="D123" s="93" t="s">
        <v>2019</v>
      </c>
      <c r="E123" s="93" t="s">
        <v>465</v>
      </c>
      <c r="F123" s="93" t="s">
        <v>1613</v>
      </c>
      <c r="G123" s="93" t="s">
        <v>2811</v>
      </c>
      <c r="H123" s="93" t="s">
        <v>2894</v>
      </c>
      <c r="I123" s="93" t="s">
        <v>2792</v>
      </c>
      <c r="J123" s="93" t="s">
        <v>2793</v>
      </c>
      <c r="K123" s="133">
        <v>10</v>
      </c>
      <c r="L123" s="94">
        <v>70600</v>
      </c>
      <c r="M123" s="94">
        <v>82500</v>
      </c>
      <c r="N123" s="94">
        <v>68750</v>
      </c>
      <c r="O123" s="94">
        <v>79989</v>
      </c>
      <c r="P123" s="94">
        <v>11239</v>
      </c>
      <c r="Q123" s="94">
        <v>16.347636363636365</v>
      </c>
      <c r="R123" s="93" t="s">
        <v>2895</v>
      </c>
    </row>
    <row r="124" spans="1:18" ht="19.5" hidden="1" customHeight="1" x14ac:dyDescent="0.25">
      <c r="A124" s="132">
        <v>44773</v>
      </c>
      <c r="B124" s="93" t="s">
        <v>2918</v>
      </c>
      <c r="C124" s="93" t="s">
        <v>16</v>
      </c>
      <c r="D124" s="93" t="s">
        <v>2019</v>
      </c>
      <c r="E124" s="93" t="s">
        <v>465</v>
      </c>
      <c r="F124" s="93" t="s">
        <v>1613</v>
      </c>
      <c r="G124" s="93" t="s">
        <v>2811</v>
      </c>
      <c r="H124" s="93" t="s">
        <v>2894</v>
      </c>
      <c r="I124" s="93" t="s">
        <v>2794</v>
      </c>
      <c r="J124" s="93" t="s">
        <v>2795</v>
      </c>
      <c r="K124" s="133">
        <v>10</v>
      </c>
      <c r="L124" s="94">
        <v>102535.65</v>
      </c>
      <c r="M124" s="94">
        <v>55500</v>
      </c>
      <c r="N124" s="94">
        <v>46250</v>
      </c>
      <c r="O124" s="94">
        <v>99685</v>
      </c>
      <c r="P124" s="94">
        <v>53435</v>
      </c>
      <c r="Q124" s="94">
        <v>115.53513513513514</v>
      </c>
      <c r="R124" s="93" t="s">
        <v>2895</v>
      </c>
    </row>
    <row r="125" spans="1:18" ht="19.5" hidden="1" customHeight="1" x14ac:dyDescent="0.25">
      <c r="A125" s="132">
        <v>44773</v>
      </c>
      <c r="B125" s="93" t="s">
        <v>2918</v>
      </c>
      <c r="C125" s="93" t="s">
        <v>16</v>
      </c>
      <c r="D125" s="93" t="s">
        <v>2019</v>
      </c>
      <c r="E125" s="93" t="s">
        <v>465</v>
      </c>
      <c r="F125" s="93" t="s">
        <v>1613</v>
      </c>
      <c r="G125" s="93" t="s">
        <v>2811</v>
      </c>
      <c r="H125" s="93" t="s">
        <v>2894</v>
      </c>
      <c r="I125" s="93" t="s">
        <v>2797</v>
      </c>
      <c r="J125" s="93" t="s">
        <v>2798</v>
      </c>
      <c r="K125" s="133">
        <v>10</v>
      </c>
      <c r="L125" s="94">
        <v>4427160.54</v>
      </c>
      <c r="M125" s="94">
        <v>5112403.21</v>
      </c>
      <c r="N125" s="94">
        <v>4260336.0083333338</v>
      </c>
      <c r="O125" s="94">
        <v>4735636.2799999993</v>
      </c>
      <c r="P125" s="94">
        <v>475300.27166666667</v>
      </c>
      <c r="Q125" s="94">
        <v>11.156403408955688</v>
      </c>
      <c r="R125" s="93" t="s">
        <v>2895</v>
      </c>
    </row>
    <row r="126" spans="1:18" ht="19.5" hidden="1" customHeight="1" x14ac:dyDescent="0.25">
      <c r="A126" s="132">
        <v>44773</v>
      </c>
      <c r="B126" s="93" t="s">
        <v>2918</v>
      </c>
      <c r="C126" s="93" t="s">
        <v>16</v>
      </c>
      <c r="D126" s="93" t="s">
        <v>2019</v>
      </c>
      <c r="E126" s="93" t="s">
        <v>465</v>
      </c>
      <c r="F126" s="93" t="s">
        <v>1613</v>
      </c>
      <c r="G126" s="93" t="s">
        <v>2811</v>
      </c>
      <c r="H126" s="93" t="s">
        <v>2894</v>
      </c>
      <c r="I126" s="93" t="s">
        <v>2799</v>
      </c>
      <c r="J126" s="93" t="s">
        <v>2800</v>
      </c>
      <c r="K126" s="133">
        <v>10</v>
      </c>
      <c r="L126" s="94">
        <v>3349601.56</v>
      </c>
      <c r="M126" s="94">
        <v>5282000.62</v>
      </c>
      <c r="N126" s="94">
        <v>4401667.1833333336</v>
      </c>
      <c r="O126" s="94">
        <v>6409824.2200000007</v>
      </c>
      <c r="P126" s="94">
        <v>2008157.0366666666</v>
      </c>
      <c r="Q126" s="94">
        <v>45.622645989011644</v>
      </c>
      <c r="R126" s="93" t="s">
        <v>2895</v>
      </c>
    </row>
    <row r="127" spans="1:18" ht="19.5" hidden="1" customHeight="1" x14ac:dyDescent="0.25">
      <c r="A127" s="132">
        <v>44773</v>
      </c>
      <c r="B127" s="93" t="s">
        <v>2918</v>
      </c>
      <c r="C127" s="93" t="s">
        <v>16</v>
      </c>
      <c r="D127" s="93" t="s">
        <v>2019</v>
      </c>
      <c r="E127" s="93" t="s">
        <v>465</v>
      </c>
      <c r="F127" s="93" t="s">
        <v>1613</v>
      </c>
      <c r="G127" s="93" t="s">
        <v>2811</v>
      </c>
      <c r="H127" s="93" t="s">
        <v>2894</v>
      </c>
      <c r="I127" s="93" t="s">
        <v>2801</v>
      </c>
      <c r="J127" s="93" t="s">
        <v>2802</v>
      </c>
      <c r="K127" s="133">
        <v>10</v>
      </c>
      <c r="L127" s="94">
        <v>1129869.2</v>
      </c>
      <c r="M127" s="94">
        <v>762121</v>
      </c>
      <c r="N127" s="94">
        <v>635100.83333333337</v>
      </c>
      <c r="O127" s="94">
        <v>588660</v>
      </c>
      <c r="P127" s="94">
        <v>-46440.833333333336</v>
      </c>
      <c r="Q127" s="94">
        <v>-7.3123559119877291</v>
      </c>
      <c r="R127" s="93" t="s">
        <v>2896</v>
      </c>
    </row>
    <row r="128" spans="1:18" ht="19.5" hidden="1" customHeight="1" x14ac:dyDescent="0.25">
      <c r="A128" s="132">
        <v>44773</v>
      </c>
      <c r="B128" s="93" t="s">
        <v>2918</v>
      </c>
      <c r="C128" s="93" t="s">
        <v>16</v>
      </c>
      <c r="D128" s="93" t="s">
        <v>2019</v>
      </c>
      <c r="E128" s="93" t="s">
        <v>465</v>
      </c>
      <c r="F128" s="93" t="s">
        <v>1613</v>
      </c>
      <c r="G128" s="93" t="s">
        <v>2811</v>
      </c>
      <c r="H128" s="93" t="s">
        <v>2894</v>
      </c>
      <c r="I128" s="93" t="s">
        <v>2803</v>
      </c>
      <c r="J128" s="93" t="s">
        <v>2804</v>
      </c>
      <c r="K128" s="133">
        <v>10</v>
      </c>
      <c r="L128" s="94">
        <v>6064778.0800000001</v>
      </c>
      <c r="M128" s="94">
        <v>14842502.859999999</v>
      </c>
      <c r="N128" s="94">
        <v>12368752.383333335</v>
      </c>
      <c r="O128" s="94">
        <v>25597484.260000002</v>
      </c>
      <c r="P128" s="94">
        <v>13228731.876666667</v>
      </c>
      <c r="Q128" s="94">
        <v>106.95283943506007</v>
      </c>
      <c r="R128" s="93" t="s">
        <v>2895</v>
      </c>
    </row>
    <row r="129" spans="1:18" ht="19.5" hidden="1" customHeight="1" x14ac:dyDescent="0.25">
      <c r="A129" s="132">
        <v>44773</v>
      </c>
      <c r="B129" s="93" t="s">
        <v>2918</v>
      </c>
      <c r="C129" s="93" t="s">
        <v>16</v>
      </c>
      <c r="D129" s="93" t="s">
        <v>2019</v>
      </c>
      <c r="E129" s="93" t="s">
        <v>465</v>
      </c>
      <c r="F129" s="93" t="s">
        <v>1613</v>
      </c>
      <c r="G129" s="93" t="s">
        <v>2811</v>
      </c>
      <c r="H129" s="93" t="s">
        <v>2894</v>
      </c>
      <c r="I129" s="93" t="s">
        <v>2805</v>
      </c>
      <c r="J129" s="93" t="s">
        <v>2806</v>
      </c>
      <c r="K129" s="133">
        <v>10</v>
      </c>
      <c r="L129" s="94">
        <v>33299488.359999999</v>
      </c>
      <c r="M129" s="94">
        <v>30524499.629999999</v>
      </c>
      <c r="N129" s="94">
        <v>25437083.024999999</v>
      </c>
      <c r="O129" s="94">
        <v>27392814.289999999</v>
      </c>
      <c r="P129" s="94">
        <v>1955731.2649999999</v>
      </c>
      <c r="Q129" s="94">
        <v>7.6885044683695609</v>
      </c>
      <c r="R129" s="93" t="s">
        <v>2895</v>
      </c>
    </row>
    <row r="130" spans="1:18" ht="19.5" hidden="1" customHeight="1" x14ac:dyDescent="0.25">
      <c r="A130" s="132">
        <v>44773</v>
      </c>
      <c r="B130" s="93" t="s">
        <v>2918</v>
      </c>
      <c r="C130" s="93" t="s">
        <v>16</v>
      </c>
      <c r="D130" s="93" t="s">
        <v>2019</v>
      </c>
      <c r="E130" s="93" t="s">
        <v>465</v>
      </c>
      <c r="F130" s="93" t="s">
        <v>1613</v>
      </c>
      <c r="G130" s="93" t="s">
        <v>2811</v>
      </c>
      <c r="H130" s="93" t="s">
        <v>2894</v>
      </c>
      <c r="I130" s="93" t="s">
        <v>2807</v>
      </c>
      <c r="J130" s="93" t="s">
        <v>2808</v>
      </c>
      <c r="K130" s="133">
        <v>10</v>
      </c>
      <c r="L130" s="94">
        <v>6195537.6799999997</v>
      </c>
      <c r="M130" s="94">
        <v>8711571.8900000006</v>
      </c>
      <c r="N130" s="94">
        <v>7259643.2416666672</v>
      </c>
      <c r="O130" s="94">
        <v>11606592.01</v>
      </c>
      <c r="P130" s="94">
        <v>4346948.7683333326</v>
      </c>
      <c r="Q130" s="94">
        <v>59.87826982163606</v>
      </c>
      <c r="R130" s="93" t="s">
        <v>2895</v>
      </c>
    </row>
    <row r="131" spans="1:18" ht="19.5" hidden="1" customHeight="1" x14ac:dyDescent="0.25">
      <c r="A131" s="132">
        <v>44773</v>
      </c>
      <c r="B131" s="93" t="s">
        <v>2918</v>
      </c>
      <c r="C131" s="93" t="s">
        <v>16</v>
      </c>
      <c r="D131" s="93" t="s">
        <v>2019</v>
      </c>
      <c r="E131" s="93" t="s">
        <v>465</v>
      </c>
      <c r="F131" s="93" t="s">
        <v>1613</v>
      </c>
      <c r="G131" s="93" t="s">
        <v>2811</v>
      </c>
      <c r="H131" s="93" t="s">
        <v>2894</v>
      </c>
      <c r="I131" s="93" t="s">
        <v>2870</v>
      </c>
      <c r="J131" s="93" t="s">
        <v>2871</v>
      </c>
      <c r="K131" s="133">
        <v>10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135"/>
      <c r="R131" s="93" t="s">
        <v>2895</v>
      </c>
    </row>
    <row r="132" spans="1:18" ht="19.5" hidden="1" customHeight="1" x14ac:dyDescent="0.25">
      <c r="A132" s="132">
        <v>44773</v>
      </c>
      <c r="B132" s="93" t="s">
        <v>2918</v>
      </c>
      <c r="C132" s="93" t="s">
        <v>16</v>
      </c>
      <c r="D132" s="93" t="s">
        <v>2019</v>
      </c>
      <c r="E132" s="93" t="s">
        <v>465</v>
      </c>
      <c r="F132" s="93" t="s">
        <v>1613</v>
      </c>
      <c r="G132" s="93" t="s">
        <v>2811</v>
      </c>
      <c r="H132" s="93" t="s">
        <v>2894</v>
      </c>
      <c r="I132" s="93" t="s">
        <v>2809</v>
      </c>
      <c r="J132" s="93" t="s">
        <v>2810</v>
      </c>
      <c r="K132" s="133">
        <v>10</v>
      </c>
      <c r="L132" s="94">
        <v>3952000</v>
      </c>
      <c r="M132" s="94">
        <v>3248000</v>
      </c>
      <c r="N132" s="94">
        <v>2706666.6666666665</v>
      </c>
      <c r="O132" s="94">
        <v>3248000</v>
      </c>
      <c r="P132" s="94">
        <v>541333.33333333337</v>
      </c>
      <c r="Q132" s="94">
        <v>20</v>
      </c>
      <c r="R132" s="93" t="s">
        <v>2895</v>
      </c>
    </row>
    <row r="133" spans="1:18" ht="19.5" hidden="1" customHeight="1" x14ac:dyDescent="0.25">
      <c r="A133" s="132">
        <v>44773</v>
      </c>
      <c r="B133" s="93" t="s">
        <v>2918</v>
      </c>
      <c r="C133" s="93" t="s">
        <v>16</v>
      </c>
      <c r="D133" s="93" t="s">
        <v>2019</v>
      </c>
      <c r="E133" s="93" t="s">
        <v>465</v>
      </c>
      <c r="F133" s="93" t="s">
        <v>1613</v>
      </c>
      <c r="G133" s="93" t="s">
        <v>2839</v>
      </c>
      <c r="H133" s="93" t="s">
        <v>2894</v>
      </c>
      <c r="I133" s="93" t="s">
        <v>2812</v>
      </c>
      <c r="J133" s="93" t="s">
        <v>2813</v>
      </c>
      <c r="K133" s="133">
        <v>10</v>
      </c>
      <c r="L133" s="94">
        <v>7246506.0199999996</v>
      </c>
      <c r="M133" s="94">
        <v>8706407.7799999993</v>
      </c>
      <c r="N133" s="94">
        <v>7255339.8166666664</v>
      </c>
      <c r="O133" s="94">
        <v>5534139.79</v>
      </c>
      <c r="P133" s="94">
        <v>-1721200.0266666668</v>
      </c>
      <c r="Q133" s="94">
        <v>-23.723217246321077</v>
      </c>
      <c r="R133" s="93" t="s">
        <v>2895</v>
      </c>
    </row>
    <row r="134" spans="1:18" ht="19.5" hidden="1" customHeight="1" x14ac:dyDescent="0.25">
      <c r="A134" s="132">
        <v>44773</v>
      </c>
      <c r="B134" s="93" t="s">
        <v>2918</v>
      </c>
      <c r="C134" s="93" t="s">
        <v>16</v>
      </c>
      <c r="D134" s="93" t="s">
        <v>2019</v>
      </c>
      <c r="E134" s="93" t="s">
        <v>465</v>
      </c>
      <c r="F134" s="93" t="s">
        <v>1613</v>
      </c>
      <c r="G134" s="93" t="s">
        <v>2839</v>
      </c>
      <c r="H134" s="93" t="s">
        <v>2894</v>
      </c>
      <c r="I134" s="93" t="s">
        <v>2814</v>
      </c>
      <c r="J134" s="93" t="s">
        <v>2815</v>
      </c>
      <c r="K134" s="133">
        <v>10</v>
      </c>
      <c r="L134" s="94">
        <v>1587027.8</v>
      </c>
      <c r="M134" s="94">
        <v>2933574.31</v>
      </c>
      <c r="N134" s="94">
        <v>2444645.2583333333</v>
      </c>
      <c r="O134" s="94">
        <v>2233605.1800000002</v>
      </c>
      <c r="P134" s="94">
        <v>-211040.07833333334</v>
      </c>
      <c r="Q134" s="94">
        <v>-8.6327485598958624</v>
      </c>
      <c r="R134" s="93" t="s">
        <v>2895</v>
      </c>
    </row>
    <row r="135" spans="1:18" ht="19.5" hidden="1" customHeight="1" x14ac:dyDescent="0.25">
      <c r="A135" s="132">
        <v>44773</v>
      </c>
      <c r="B135" s="93" t="s">
        <v>2918</v>
      </c>
      <c r="C135" s="93" t="s">
        <v>16</v>
      </c>
      <c r="D135" s="93" t="s">
        <v>2019</v>
      </c>
      <c r="E135" s="93" t="s">
        <v>465</v>
      </c>
      <c r="F135" s="93" t="s">
        <v>1613</v>
      </c>
      <c r="G135" s="93" t="s">
        <v>2839</v>
      </c>
      <c r="H135" s="93" t="s">
        <v>2894</v>
      </c>
      <c r="I135" s="93" t="s">
        <v>2816</v>
      </c>
      <c r="J135" s="93" t="s">
        <v>2817</v>
      </c>
      <c r="K135" s="133">
        <v>10</v>
      </c>
      <c r="L135" s="94">
        <v>265124.34000000003</v>
      </c>
      <c r="M135" s="94">
        <v>280758.26</v>
      </c>
      <c r="N135" s="94">
        <v>233965.21666666667</v>
      </c>
      <c r="O135" s="94">
        <v>218311.75</v>
      </c>
      <c r="P135" s="94">
        <v>-15653.466666666667</v>
      </c>
      <c r="Q135" s="94">
        <v>-6.6905101919352257</v>
      </c>
      <c r="R135" s="93" t="s">
        <v>2895</v>
      </c>
    </row>
    <row r="136" spans="1:18" ht="19.5" hidden="1" customHeight="1" x14ac:dyDescent="0.25">
      <c r="A136" s="132">
        <v>44773</v>
      </c>
      <c r="B136" s="93" t="s">
        <v>2918</v>
      </c>
      <c r="C136" s="93" t="s">
        <v>16</v>
      </c>
      <c r="D136" s="93" t="s">
        <v>2019</v>
      </c>
      <c r="E136" s="93" t="s">
        <v>465</v>
      </c>
      <c r="F136" s="93" t="s">
        <v>1613</v>
      </c>
      <c r="G136" s="93" t="s">
        <v>2839</v>
      </c>
      <c r="H136" s="93" t="s">
        <v>2894</v>
      </c>
      <c r="I136" s="93" t="s">
        <v>2818</v>
      </c>
      <c r="J136" s="93" t="s">
        <v>2819</v>
      </c>
      <c r="K136" s="133">
        <v>10</v>
      </c>
      <c r="L136" s="94">
        <v>3364371.52</v>
      </c>
      <c r="M136" s="94">
        <v>6289104.6900000004</v>
      </c>
      <c r="N136" s="94">
        <v>5240920.5750000002</v>
      </c>
      <c r="O136" s="94">
        <v>4602781.5</v>
      </c>
      <c r="P136" s="94">
        <v>-638139.07499999995</v>
      </c>
      <c r="Q136" s="94">
        <v>-12.17608749966603</v>
      </c>
      <c r="R136" s="93" t="s">
        <v>2895</v>
      </c>
    </row>
    <row r="137" spans="1:18" ht="19.5" hidden="1" customHeight="1" x14ac:dyDescent="0.25">
      <c r="A137" s="132">
        <v>44773</v>
      </c>
      <c r="B137" s="93" t="s">
        <v>2918</v>
      </c>
      <c r="C137" s="93" t="s">
        <v>16</v>
      </c>
      <c r="D137" s="93" t="s">
        <v>2019</v>
      </c>
      <c r="E137" s="93" t="s">
        <v>465</v>
      </c>
      <c r="F137" s="93" t="s">
        <v>1613</v>
      </c>
      <c r="G137" s="93" t="s">
        <v>2839</v>
      </c>
      <c r="H137" s="93" t="s">
        <v>2894</v>
      </c>
      <c r="I137" s="93" t="s">
        <v>2820</v>
      </c>
      <c r="J137" s="93" t="s">
        <v>2821</v>
      </c>
      <c r="K137" s="133">
        <v>10</v>
      </c>
      <c r="L137" s="94">
        <v>33315512.620000001</v>
      </c>
      <c r="M137" s="94">
        <v>30524499.629999999</v>
      </c>
      <c r="N137" s="94">
        <v>25437083.024999999</v>
      </c>
      <c r="O137" s="94">
        <v>27427480.370000001</v>
      </c>
      <c r="P137" s="94">
        <v>1990397.345</v>
      </c>
      <c r="Q137" s="94">
        <v>7.8247861322927772</v>
      </c>
      <c r="R137" s="93" t="s">
        <v>2896</v>
      </c>
    </row>
    <row r="138" spans="1:18" ht="19.5" hidden="1" customHeight="1" x14ac:dyDescent="0.25">
      <c r="A138" s="132">
        <v>44773</v>
      </c>
      <c r="B138" s="93" t="s">
        <v>2918</v>
      </c>
      <c r="C138" s="93" t="s">
        <v>16</v>
      </c>
      <c r="D138" s="93" t="s">
        <v>2019</v>
      </c>
      <c r="E138" s="93" t="s">
        <v>465</v>
      </c>
      <c r="F138" s="93" t="s">
        <v>1613</v>
      </c>
      <c r="G138" s="93" t="s">
        <v>2839</v>
      </c>
      <c r="H138" s="93" t="s">
        <v>2894</v>
      </c>
      <c r="I138" s="93" t="s">
        <v>2822</v>
      </c>
      <c r="J138" s="93" t="s">
        <v>2846</v>
      </c>
      <c r="K138" s="133">
        <v>10</v>
      </c>
      <c r="L138" s="94">
        <v>5874047.4100000001</v>
      </c>
      <c r="M138" s="94">
        <v>6555382.3499999996</v>
      </c>
      <c r="N138" s="94">
        <v>5462818.625</v>
      </c>
      <c r="O138" s="94">
        <v>5532224.8100000005</v>
      </c>
      <c r="P138" s="94">
        <v>69406.184999999998</v>
      </c>
      <c r="Q138" s="94">
        <v>1.2705196669420817</v>
      </c>
      <c r="R138" s="93" t="s">
        <v>2896</v>
      </c>
    </row>
    <row r="139" spans="1:18" ht="19.5" hidden="1" customHeight="1" x14ac:dyDescent="0.25">
      <c r="A139" s="132">
        <v>44773</v>
      </c>
      <c r="B139" s="93" t="s">
        <v>2918</v>
      </c>
      <c r="C139" s="93" t="s">
        <v>16</v>
      </c>
      <c r="D139" s="93" t="s">
        <v>2019</v>
      </c>
      <c r="E139" s="93" t="s">
        <v>465</v>
      </c>
      <c r="F139" s="93" t="s">
        <v>1613</v>
      </c>
      <c r="G139" s="93" t="s">
        <v>2839</v>
      </c>
      <c r="H139" s="93" t="s">
        <v>2894</v>
      </c>
      <c r="I139" s="93" t="s">
        <v>2823</v>
      </c>
      <c r="J139" s="93" t="s">
        <v>2824</v>
      </c>
      <c r="K139" s="133">
        <v>10</v>
      </c>
      <c r="L139" s="94">
        <v>13068005</v>
      </c>
      <c r="M139" s="94">
        <v>13895188.289999999</v>
      </c>
      <c r="N139" s="94">
        <v>11579323.574999999</v>
      </c>
      <c r="O139" s="94">
        <v>11349150.120000001</v>
      </c>
      <c r="P139" s="94">
        <v>-230173.45499999999</v>
      </c>
      <c r="Q139" s="94">
        <v>-1.9877970721618772</v>
      </c>
      <c r="R139" s="93" t="s">
        <v>2895</v>
      </c>
    </row>
    <row r="140" spans="1:18" ht="19.5" hidden="1" customHeight="1" x14ac:dyDescent="0.25">
      <c r="A140" s="132">
        <v>44773</v>
      </c>
      <c r="B140" s="93" t="s">
        <v>2918</v>
      </c>
      <c r="C140" s="93" t="s">
        <v>16</v>
      </c>
      <c r="D140" s="93" t="s">
        <v>2019</v>
      </c>
      <c r="E140" s="93" t="s">
        <v>465</v>
      </c>
      <c r="F140" s="93" t="s">
        <v>1613</v>
      </c>
      <c r="G140" s="93" t="s">
        <v>2839</v>
      </c>
      <c r="H140" s="93" t="s">
        <v>2894</v>
      </c>
      <c r="I140" s="93" t="s">
        <v>2825</v>
      </c>
      <c r="J140" s="93" t="s">
        <v>2826</v>
      </c>
      <c r="K140" s="133">
        <v>10</v>
      </c>
      <c r="L140" s="94">
        <v>2101272.54</v>
      </c>
      <c r="M140" s="94">
        <v>5921125.7300000004</v>
      </c>
      <c r="N140" s="94">
        <v>4934271.4416666664</v>
      </c>
      <c r="O140" s="94">
        <v>6184451.6600000001</v>
      </c>
      <c r="P140" s="94">
        <v>1250180.2183333335</v>
      </c>
      <c r="Q140" s="94">
        <v>25.336672964044624</v>
      </c>
      <c r="R140" s="93" t="s">
        <v>2896</v>
      </c>
    </row>
    <row r="141" spans="1:18" ht="19.5" hidden="1" customHeight="1" x14ac:dyDescent="0.25">
      <c r="A141" s="132">
        <v>44773</v>
      </c>
      <c r="B141" s="93" t="s">
        <v>2918</v>
      </c>
      <c r="C141" s="93" t="s">
        <v>16</v>
      </c>
      <c r="D141" s="93" t="s">
        <v>2019</v>
      </c>
      <c r="E141" s="93" t="s">
        <v>465</v>
      </c>
      <c r="F141" s="93" t="s">
        <v>1613</v>
      </c>
      <c r="G141" s="93" t="s">
        <v>2839</v>
      </c>
      <c r="H141" s="93" t="s">
        <v>2894</v>
      </c>
      <c r="I141" s="93" t="s">
        <v>2827</v>
      </c>
      <c r="J141" s="93" t="s">
        <v>2828</v>
      </c>
      <c r="K141" s="133">
        <v>10</v>
      </c>
      <c r="L141" s="94">
        <v>6749333.6600000001</v>
      </c>
      <c r="M141" s="94">
        <v>7690445.2199999997</v>
      </c>
      <c r="N141" s="94">
        <v>6408704.3499999996</v>
      </c>
      <c r="O141" s="94">
        <v>4790827.75</v>
      </c>
      <c r="P141" s="94">
        <v>-1617876.6</v>
      </c>
      <c r="Q141" s="94">
        <v>-25.244987311670883</v>
      </c>
      <c r="R141" s="93" t="s">
        <v>2895</v>
      </c>
    </row>
    <row r="142" spans="1:18" ht="19.5" hidden="1" customHeight="1" x14ac:dyDescent="0.25">
      <c r="A142" s="132">
        <v>44773</v>
      </c>
      <c r="B142" s="93" t="s">
        <v>2918</v>
      </c>
      <c r="C142" s="93" t="s">
        <v>16</v>
      </c>
      <c r="D142" s="93" t="s">
        <v>2019</v>
      </c>
      <c r="E142" s="93" t="s">
        <v>465</v>
      </c>
      <c r="F142" s="93" t="s">
        <v>1613</v>
      </c>
      <c r="G142" s="93" t="s">
        <v>2839</v>
      </c>
      <c r="H142" s="93" t="s">
        <v>2894</v>
      </c>
      <c r="I142" s="93" t="s">
        <v>2829</v>
      </c>
      <c r="J142" s="93" t="s">
        <v>2830</v>
      </c>
      <c r="K142" s="133">
        <v>10</v>
      </c>
      <c r="L142" s="94">
        <v>1613981.6</v>
      </c>
      <c r="M142" s="94">
        <v>1769151.94</v>
      </c>
      <c r="N142" s="94">
        <v>1474293.2833333334</v>
      </c>
      <c r="O142" s="94">
        <v>1392068.93</v>
      </c>
      <c r="P142" s="94">
        <v>-82224.353333333333</v>
      </c>
      <c r="Q142" s="94">
        <v>-5.5772046351202595</v>
      </c>
      <c r="R142" s="93" t="s">
        <v>2895</v>
      </c>
    </row>
    <row r="143" spans="1:18" ht="19.5" hidden="1" customHeight="1" x14ac:dyDescent="0.25">
      <c r="A143" s="132">
        <v>44773</v>
      </c>
      <c r="B143" s="93" t="s">
        <v>2918</v>
      </c>
      <c r="C143" s="93" t="s">
        <v>16</v>
      </c>
      <c r="D143" s="93" t="s">
        <v>2019</v>
      </c>
      <c r="E143" s="93" t="s">
        <v>465</v>
      </c>
      <c r="F143" s="93" t="s">
        <v>1613</v>
      </c>
      <c r="G143" s="93" t="s">
        <v>2839</v>
      </c>
      <c r="H143" s="93" t="s">
        <v>2894</v>
      </c>
      <c r="I143" s="93" t="s">
        <v>2831</v>
      </c>
      <c r="J143" s="93" t="s">
        <v>2832</v>
      </c>
      <c r="K143" s="133">
        <v>10</v>
      </c>
      <c r="L143" s="94">
        <v>3049936.05</v>
      </c>
      <c r="M143" s="94">
        <v>3226306.49</v>
      </c>
      <c r="N143" s="94">
        <v>2688588.7416666667</v>
      </c>
      <c r="O143" s="94">
        <v>2476764.2900000005</v>
      </c>
      <c r="P143" s="94">
        <v>-211824.45166666666</v>
      </c>
      <c r="Q143" s="94">
        <v>-7.8786483177548332</v>
      </c>
      <c r="R143" s="93" t="s">
        <v>2895</v>
      </c>
    </row>
    <row r="144" spans="1:18" ht="19.5" hidden="1" customHeight="1" x14ac:dyDescent="0.25">
      <c r="A144" s="132">
        <v>44773</v>
      </c>
      <c r="B144" s="93" t="s">
        <v>2918</v>
      </c>
      <c r="C144" s="93" t="s">
        <v>16</v>
      </c>
      <c r="D144" s="93" t="s">
        <v>2019</v>
      </c>
      <c r="E144" s="93" t="s">
        <v>465</v>
      </c>
      <c r="F144" s="93" t="s">
        <v>1613</v>
      </c>
      <c r="G144" s="93" t="s">
        <v>2839</v>
      </c>
      <c r="H144" s="93" t="s">
        <v>2894</v>
      </c>
      <c r="I144" s="93" t="s">
        <v>2833</v>
      </c>
      <c r="J144" s="93" t="s">
        <v>2834</v>
      </c>
      <c r="K144" s="133">
        <v>10</v>
      </c>
      <c r="L144" s="94">
        <v>5173731.72</v>
      </c>
      <c r="M144" s="94">
        <v>5677375.2000000002</v>
      </c>
      <c r="N144" s="94">
        <v>4731146</v>
      </c>
      <c r="O144" s="94">
        <v>5698559.6799999997</v>
      </c>
      <c r="P144" s="94">
        <v>967413.68</v>
      </c>
      <c r="Q144" s="94">
        <v>20.447766355128334</v>
      </c>
      <c r="R144" s="93" t="s">
        <v>2896</v>
      </c>
    </row>
    <row r="145" spans="1:18" ht="19.5" hidden="1" customHeight="1" x14ac:dyDescent="0.25">
      <c r="A145" s="132">
        <v>44773</v>
      </c>
      <c r="B145" s="93" t="s">
        <v>2918</v>
      </c>
      <c r="C145" s="93" t="s">
        <v>16</v>
      </c>
      <c r="D145" s="93" t="s">
        <v>2019</v>
      </c>
      <c r="E145" s="93" t="s">
        <v>465</v>
      </c>
      <c r="F145" s="93" t="s">
        <v>1613</v>
      </c>
      <c r="G145" s="93" t="s">
        <v>2839</v>
      </c>
      <c r="H145" s="93" t="s">
        <v>2894</v>
      </c>
      <c r="I145" s="93" t="s">
        <v>2835</v>
      </c>
      <c r="J145" s="93" t="s">
        <v>2836</v>
      </c>
      <c r="K145" s="133">
        <v>10</v>
      </c>
      <c r="L145" s="94">
        <v>31065.84</v>
      </c>
      <c r="M145" s="94">
        <v>35758.379999999997</v>
      </c>
      <c r="N145" s="94">
        <v>29798.65</v>
      </c>
      <c r="O145" s="94">
        <v>8032.72</v>
      </c>
      <c r="P145" s="94">
        <v>-21765.93</v>
      </c>
      <c r="Q145" s="94">
        <v>-73.04334256753242</v>
      </c>
      <c r="R145" s="93" t="s">
        <v>2895</v>
      </c>
    </row>
    <row r="146" spans="1:18" ht="19.5" hidden="1" customHeight="1" x14ac:dyDescent="0.25">
      <c r="A146" s="132">
        <v>44773</v>
      </c>
      <c r="B146" s="93" t="s">
        <v>2918</v>
      </c>
      <c r="C146" s="93" t="s">
        <v>16</v>
      </c>
      <c r="D146" s="93" t="s">
        <v>2019</v>
      </c>
      <c r="E146" s="93" t="s">
        <v>465</v>
      </c>
      <c r="F146" s="93" t="s">
        <v>1613</v>
      </c>
      <c r="G146" s="93" t="s">
        <v>2839</v>
      </c>
      <c r="H146" s="93" t="s">
        <v>2894</v>
      </c>
      <c r="I146" s="93" t="s">
        <v>2837</v>
      </c>
      <c r="J146" s="93" t="s">
        <v>2838</v>
      </c>
      <c r="K146" s="133">
        <v>10</v>
      </c>
      <c r="L146" s="94">
        <v>5286060.25</v>
      </c>
      <c r="M146" s="94">
        <v>5319264.1399999997</v>
      </c>
      <c r="N146" s="94">
        <v>4432720.1166666662</v>
      </c>
      <c r="O146" s="94">
        <v>5210634</v>
      </c>
      <c r="P146" s="94">
        <v>777913.8833333333</v>
      </c>
      <c r="Q146" s="94">
        <v>17.549357118407734</v>
      </c>
      <c r="R146" s="93" t="s">
        <v>2896</v>
      </c>
    </row>
    <row r="147" spans="1:18" ht="19.5" hidden="1" customHeight="1" x14ac:dyDescent="0.25">
      <c r="A147" s="132">
        <v>44773</v>
      </c>
      <c r="B147" s="93" t="s">
        <v>2918</v>
      </c>
      <c r="C147" s="93" t="s">
        <v>16</v>
      </c>
      <c r="D147" s="93" t="s">
        <v>2019</v>
      </c>
      <c r="E147" s="93" t="s">
        <v>465</v>
      </c>
      <c r="F147" s="93" t="s">
        <v>1613</v>
      </c>
      <c r="G147" s="93" t="s">
        <v>2839</v>
      </c>
      <c r="H147" s="93" t="s">
        <v>2894</v>
      </c>
      <c r="I147" s="93" t="s">
        <v>2872</v>
      </c>
      <c r="J147" s="93" t="s">
        <v>2873</v>
      </c>
      <c r="K147" s="133">
        <v>10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135"/>
      <c r="R147" s="93" t="s">
        <v>2896</v>
      </c>
    </row>
    <row r="148" spans="1:18" ht="19.5" hidden="1" customHeight="1" x14ac:dyDescent="0.25">
      <c r="A148" s="132">
        <v>44773</v>
      </c>
      <c r="B148" s="93" t="s">
        <v>2918</v>
      </c>
      <c r="C148" s="93" t="s">
        <v>16</v>
      </c>
      <c r="D148" s="93" t="s">
        <v>2019</v>
      </c>
      <c r="E148" s="93" t="s">
        <v>465</v>
      </c>
      <c r="F148" s="93" t="s">
        <v>1613</v>
      </c>
      <c r="G148" s="93" t="s">
        <v>2897</v>
      </c>
      <c r="H148" s="93" t="s">
        <v>1944</v>
      </c>
      <c r="I148" s="93" t="s">
        <v>2852</v>
      </c>
      <c r="J148" s="93" t="s">
        <v>2898</v>
      </c>
      <c r="K148" s="133">
        <v>10</v>
      </c>
      <c r="L148" s="94">
        <v>24174162.210000001</v>
      </c>
      <c r="M148" s="94">
        <v>24174162.210000001</v>
      </c>
      <c r="N148" s="94">
        <v>20145135.175000001</v>
      </c>
      <c r="O148" s="94">
        <v>68663755.989999965</v>
      </c>
      <c r="P148" s="94">
        <v>48518620.814999998</v>
      </c>
      <c r="Q148" s="94">
        <v>240.84534749218926</v>
      </c>
      <c r="R148" s="93" t="s">
        <v>2895</v>
      </c>
    </row>
    <row r="149" spans="1:18" ht="19.5" hidden="1" customHeight="1" x14ac:dyDescent="0.25">
      <c r="A149" s="132">
        <v>44773</v>
      </c>
      <c r="B149" s="93" t="s">
        <v>2918</v>
      </c>
      <c r="C149" s="93" t="s">
        <v>16</v>
      </c>
      <c r="D149" s="93" t="s">
        <v>2019</v>
      </c>
      <c r="E149" s="93" t="s">
        <v>465</v>
      </c>
      <c r="F149" s="93" t="s">
        <v>1613</v>
      </c>
      <c r="G149" s="93" t="s">
        <v>2899</v>
      </c>
      <c r="H149" s="93" t="s">
        <v>1944</v>
      </c>
      <c r="I149" s="93" t="s">
        <v>2853</v>
      </c>
      <c r="J149" s="93" t="s">
        <v>2900</v>
      </c>
      <c r="K149" s="133">
        <v>10</v>
      </c>
      <c r="L149" s="94">
        <v>36871735.020000003</v>
      </c>
      <c r="M149" s="94">
        <v>36871735.020000003</v>
      </c>
      <c r="N149" s="94">
        <v>30726445.850000001</v>
      </c>
      <c r="O149" s="94">
        <v>50073020.289999992</v>
      </c>
      <c r="P149" s="94">
        <v>19346574.440000001</v>
      </c>
      <c r="Q149" s="94">
        <v>62.963918880972692</v>
      </c>
      <c r="R149" s="93" t="s">
        <v>2895</v>
      </c>
    </row>
    <row r="150" spans="1:18" ht="19.5" hidden="1" customHeight="1" x14ac:dyDescent="0.25">
      <c r="A150" s="132">
        <v>44773</v>
      </c>
      <c r="B150" s="93" t="s">
        <v>2918</v>
      </c>
      <c r="C150" s="93" t="s">
        <v>16</v>
      </c>
      <c r="D150" s="93" t="s">
        <v>2019</v>
      </c>
      <c r="E150" s="93" t="s">
        <v>465</v>
      </c>
      <c r="F150" s="93" t="s">
        <v>1613</v>
      </c>
      <c r="G150" s="93" t="s">
        <v>2899</v>
      </c>
      <c r="H150" s="93" t="s">
        <v>1944</v>
      </c>
      <c r="I150" s="93" t="s">
        <v>2854</v>
      </c>
      <c r="J150" s="93" t="s">
        <v>2901</v>
      </c>
      <c r="K150" s="133">
        <v>10</v>
      </c>
      <c r="L150" s="94">
        <v>26585332</v>
      </c>
      <c r="M150" s="94">
        <v>-26585332</v>
      </c>
      <c r="N150" s="94">
        <v>-22154443.333333336</v>
      </c>
      <c r="O150" s="94">
        <v>-14457331.980000002</v>
      </c>
      <c r="P150" s="94">
        <v>7697111.3533333335</v>
      </c>
      <c r="Q150" s="94">
        <v>-34.742968882239275</v>
      </c>
      <c r="R150" s="93" t="s">
        <v>2895</v>
      </c>
    </row>
    <row r="151" spans="1:18" ht="19.5" hidden="1" customHeight="1" x14ac:dyDescent="0.25">
      <c r="A151" s="132">
        <v>44773</v>
      </c>
      <c r="B151" s="93" t="s">
        <v>2918</v>
      </c>
      <c r="C151" s="93" t="s">
        <v>16</v>
      </c>
      <c r="D151" s="93" t="s">
        <v>2019</v>
      </c>
      <c r="E151" s="93" t="s">
        <v>465</v>
      </c>
      <c r="F151" s="93" t="s">
        <v>1613</v>
      </c>
      <c r="G151" s="93" t="s">
        <v>2811</v>
      </c>
      <c r="H151" s="93" t="s">
        <v>2894</v>
      </c>
      <c r="I151" s="93" t="s">
        <v>2865</v>
      </c>
      <c r="J151" s="93" t="s">
        <v>2796</v>
      </c>
      <c r="K151" s="133">
        <v>10</v>
      </c>
      <c r="L151" s="94">
        <v>1180134.18</v>
      </c>
      <c r="M151" s="94">
        <v>1122486.6399999999</v>
      </c>
      <c r="N151" s="94">
        <v>935405.53333333333</v>
      </c>
      <c r="O151" s="94">
        <v>1236908.24</v>
      </c>
      <c r="P151" s="94">
        <v>301502.70666666667</v>
      </c>
      <c r="Q151" s="94">
        <v>32.232298818273684</v>
      </c>
      <c r="R151" s="93" t="s">
        <v>2895</v>
      </c>
    </row>
    <row r="152" spans="1:18" ht="19.5" hidden="1" customHeight="1" x14ac:dyDescent="0.25">
      <c r="A152" s="132">
        <v>44773</v>
      </c>
      <c r="B152" s="93" t="s">
        <v>2918</v>
      </c>
      <c r="C152" s="93" t="s">
        <v>16</v>
      </c>
      <c r="D152" s="93" t="s">
        <v>2019</v>
      </c>
      <c r="E152" s="93" t="s">
        <v>467</v>
      </c>
      <c r="F152" s="93" t="s">
        <v>468</v>
      </c>
      <c r="G152" s="93" t="s">
        <v>2811</v>
      </c>
      <c r="H152" s="93" t="s">
        <v>2894</v>
      </c>
      <c r="I152" s="93" t="s">
        <v>2790</v>
      </c>
      <c r="J152" s="93" t="s">
        <v>2791</v>
      </c>
      <c r="K152" s="133">
        <v>10</v>
      </c>
      <c r="L152" s="94">
        <v>24222152.620000001</v>
      </c>
      <c r="M152" s="94">
        <v>22060000</v>
      </c>
      <c r="N152" s="94">
        <v>18383333.333333332</v>
      </c>
      <c r="O152" s="94">
        <v>17108216.240000002</v>
      </c>
      <c r="P152" s="94">
        <v>-1275117.0933333333</v>
      </c>
      <c r="Q152" s="94">
        <v>-6.9362670534904804</v>
      </c>
      <c r="R152" s="93" t="s">
        <v>2896</v>
      </c>
    </row>
    <row r="153" spans="1:18" ht="19.5" hidden="1" customHeight="1" x14ac:dyDescent="0.25">
      <c r="A153" s="132">
        <v>44773</v>
      </c>
      <c r="B153" s="93" t="s">
        <v>2918</v>
      </c>
      <c r="C153" s="93" t="s">
        <v>16</v>
      </c>
      <c r="D153" s="93" t="s">
        <v>2019</v>
      </c>
      <c r="E153" s="93" t="s">
        <v>467</v>
      </c>
      <c r="F153" s="93" t="s">
        <v>468</v>
      </c>
      <c r="G153" s="93" t="s">
        <v>2811</v>
      </c>
      <c r="H153" s="93" t="s">
        <v>2894</v>
      </c>
      <c r="I153" s="93" t="s">
        <v>2792</v>
      </c>
      <c r="J153" s="93" t="s">
        <v>2793</v>
      </c>
      <c r="K153" s="133">
        <v>10</v>
      </c>
      <c r="L153" s="94">
        <v>124533.33</v>
      </c>
      <c r="M153" s="94">
        <v>130000</v>
      </c>
      <c r="N153" s="94">
        <v>108333.33333333334</v>
      </c>
      <c r="O153" s="94">
        <v>76550</v>
      </c>
      <c r="P153" s="94">
        <v>-31783.333333333336</v>
      </c>
      <c r="Q153" s="94">
        <v>-29.338461538461541</v>
      </c>
      <c r="R153" s="93" t="s">
        <v>2896</v>
      </c>
    </row>
    <row r="154" spans="1:18" ht="19.5" hidden="1" customHeight="1" x14ac:dyDescent="0.25">
      <c r="A154" s="132">
        <v>44773</v>
      </c>
      <c r="B154" s="93" t="s">
        <v>2918</v>
      </c>
      <c r="C154" s="93" t="s">
        <v>16</v>
      </c>
      <c r="D154" s="93" t="s">
        <v>2019</v>
      </c>
      <c r="E154" s="93" t="s">
        <v>467</v>
      </c>
      <c r="F154" s="93" t="s">
        <v>468</v>
      </c>
      <c r="G154" s="93" t="s">
        <v>2811</v>
      </c>
      <c r="H154" s="93" t="s">
        <v>2894</v>
      </c>
      <c r="I154" s="93" t="s">
        <v>2794</v>
      </c>
      <c r="J154" s="93" t="s">
        <v>2795</v>
      </c>
      <c r="K154" s="133">
        <v>10</v>
      </c>
      <c r="L154" s="94">
        <v>43593.33</v>
      </c>
      <c r="M154" s="94">
        <v>80000</v>
      </c>
      <c r="N154" s="94">
        <v>66666.666666666672</v>
      </c>
      <c r="O154" s="94">
        <v>81639</v>
      </c>
      <c r="P154" s="94">
        <v>14972.333333333332</v>
      </c>
      <c r="Q154" s="94">
        <v>22.458500000000001</v>
      </c>
      <c r="R154" s="93" t="s">
        <v>2895</v>
      </c>
    </row>
    <row r="155" spans="1:18" ht="19.5" hidden="1" customHeight="1" x14ac:dyDescent="0.25">
      <c r="A155" s="132">
        <v>44773</v>
      </c>
      <c r="B155" s="93" t="s">
        <v>2918</v>
      </c>
      <c r="C155" s="93" t="s">
        <v>16</v>
      </c>
      <c r="D155" s="93" t="s">
        <v>2019</v>
      </c>
      <c r="E155" s="93" t="s">
        <v>467</v>
      </c>
      <c r="F155" s="93" t="s">
        <v>468</v>
      </c>
      <c r="G155" s="93" t="s">
        <v>2811</v>
      </c>
      <c r="H155" s="93" t="s">
        <v>2894</v>
      </c>
      <c r="I155" s="93" t="s">
        <v>2797</v>
      </c>
      <c r="J155" s="93" t="s">
        <v>2798</v>
      </c>
      <c r="K155" s="133">
        <v>10</v>
      </c>
      <c r="L155" s="94">
        <v>3264790.37</v>
      </c>
      <c r="M155" s="94">
        <v>5000000</v>
      </c>
      <c r="N155" s="94">
        <v>4166666.6666666665</v>
      </c>
      <c r="O155" s="94">
        <v>3565519.45</v>
      </c>
      <c r="P155" s="94">
        <v>-601147.21666666667</v>
      </c>
      <c r="Q155" s="94">
        <v>-14.427533199999999</v>
      </c>
      <c r="R155" s="93" t="s">
        <v>2896</v>
      </c>
    </row>
    <row r="156" spans="1:18" ht="19.5" hidden="1" customHeight="1" x14ac:dyDescent="0.25">
      <c r="A156" s="132">
        <v>44773</v>
      </c>
      <c r="B156" s="93" t="s">
        <v>2918</v>
      </c>
      <c r="C156" s="93" t="s">
        <v>16</v>
      </c>
      <c r="D156" s="93" t="s">
        <v>2019</v>
      </c>
      <c r="E156" s="93" t="s">
        <v>467</v>
      </c>
      <c r="F156" s="93" t="s">
        <v>468</v>
      </c>
      <c r="G156" s="93" t="s">
        <v>2811</v>
      </c>
      <c r="H156" s="93" t="s">
        <v>2894</v>
      </c>
      <c r="I156" s="93" t="s">
        <v>2799</v>
      </c>
      <c r="J156" s="93" t="s">
        <v>2800</v>
      </c>
      <c r="K156" s="133">
        <v>10</v>
      </c>
      <c r="L156" s="94">
        <v>811580.14</v>
      </c>
      <c r="M156" s="94">
        <v>6000000</v>
      </c>
      <c r="N156" s="94">
        <v>5000000</v>
      </c>
      <c r="O156" s="94">
        <v>6392794.3600000003</v>
      </c>
      <c r="P156" s="94">
        <v>1392794.36</v>
      </c>
      <c r="Q156" s="94">
        <v>27.855887200000002</v>
      </c>
      <c r="R156" s="93" t="s">
        <v>2895</v>
      </c>
    </row>
    <row r="157" spans="1:18" ht="19.5" hidden="1" customHeight="1" x14ac:dyDescent="0.25">
      <c r="A157" s="132">
        <v>44773</v>
      </c>
      <c r="B157" s="93" t="s">
        <v>2918</v>
      </c>
      <c r="C157" s="93" t="s">
        <v>16</v>
      </c>
      <c r="D157" s="93" t="s">
        <v>2019</v>
      </c>
      <c r="E157" s="93" t="s">
        <v>467</v>
      </c>
      <c r="F157" s="93" t="s">
        <v>468</v>
      </c>
      <c r="G157" s="93" t="s">
        <v>2811</v>
      </c>
      <c r="H157" s="93" t="s">
        <v>2894</v>
      </c>
      <c r="I157" s="93" t="s">
        <v>2801</v>
      </c>
      <c r="J157" s="93" t="s">
        <v>2802</v>
      </c>
      <c r="K157" s="133">
        <v>10</v>
      </c>
      <c r="L157" s="94">
        <v>437649.54</v>
      </c>
      <c r="M157" s="94">
        <v>100000</v>
      </c>
      <c r="N157" s="94">
        <v>83333.333333333343</v>
      </c>
      <c r="O157" s="94">
        <v>170824</v>
      </c>
      <c r="P157" s="94">
        <v>87490.666666666672</v>
      </c>
      <c r="Q157" s="94">
        <v>104.98879999999998</v>
      </c>
      <c r="R157" s="93" t="s">
        <v>2895</v>
      </c>
    </row>
    <row r="158" spans="1:18" ht="19.5" hidden="1" customHeight="1" x14ac:dyDescent="0.25">
      <c r="A158" s="132">
        <v>44773</v>
      </c>
      <c r="B158" s="93" t="s">
        <v>2918</v>
      </c>
      <c r="C158" s="93" t="s">
        <v>16</v>
      </c>
      <c r="D158" s="93" t="s">
        <v>2019</v>
      </c>
      <c r="E158" s="93" t="s">
        <v>467</v>
      </c>
      <c r="F158" s="93" t="s">
        <v>468</v>
      </c>
      <c r="G158" s="93" t="s">
        <v>2811</v>
      </c>
      <c r="H158" s="93" t="s">
        <v>2894</v>
      </c>
      <c r="I158" s="93" t="s">
        <v>2803</v>
      </c>
      <c r="J158" s="93" t="s">
        <v>2804</v>
      </c>
      <c r="K158" s="133">
        <v>10</v>
      </c>
      <c r="L158" s="94">
        <v>1773648.84</v>
      </c>
      <c r="M158" s="94">
        <v>8400000</v>
      </c>
      <c r="N158" s="94">
        <v>7000000</v>
      </c>
      <c r="O158" s="94">
        <v>6237216.3600000003</v>
      </c>
      <c r="P158" s="94">
        <v>-762783.64</v>
      </c>
      <c r="Q158" s="94">
        <v>-10.896909142857142</v>
      </c>
      <c r="R158" s="93" t="s">
        <v>2896</v>
      </c>
    </row>
    <row r="159" spans="1:18" ht="19.5" hidden="1" customHeight="1" x14ac:dyDescent="0.25">
      <c r="A159" s="132">
        <v>44773</v>
      </c>
      <c r="B159" s="93" t="s">
        <v>2918</v>
      </c>
      <c r="C159" s="93" t="s">
        <v>16</v>
      </c>
      <c r="D159" s="93" t="s">
        <v>2019</v>
      </c>
      <c r="E159" s="93" t="s">
        <v>467</v>
      </c>
      <c r="F159" s="93" t="s">
        <v>468</v>
      </c>
      <c r="G159" s="93" t="s">
        <v>2811</v>
      </c>
      <c r="H159" s="93" t="s">
        <v>2894</v>
      </c>
      <c r="I159" s="93" t="s">
        <v>2805</v>
      </c>
      <c r="J159" s="93" t="s">
        <v>2806</v>
      </c>
      <c r="K159" s="133">
        <v>10</v>
      </c>
      <c r="L159" s="94">
        <v>35530650.969999999</v>
      </c>
      <c r="M159" s="94">
        <v>37600000</v>
      </c>
      <c r="N159" s="94">
        <v>31333333.333333332</v>
      </c>
      <c r="O159" s="94">
        <v>31584497.579999998</v>
      </c>
      <c r="P159" s="94">
        <v>251164.24666666667</v>
      </c>
      <c r="Q159" s="94">
        <v>0.80158802127659579</v>
      </c>
      <c r="R159" s="93" t="s">
        <v>2895</v>
      </c>
    </row>
    <row r="160" spans="1:18" ht="19.5" hidden="1" customHeight="1" x14ac:dyDescent="0.25">
      <c r="A160" s="132">
        <v>44773</v>
      </c>
      <c r="B160" s="93" t="s">
        <v>2918</v>
      </c>
      <c r="C160" s="93" t="s">
        <v>16</v>
      </c>
      <c r="D160" s="93" t="s">
        <v>2019</v>
      </c>
      <c r="E160" s="93" t="s">
        <v>467</v>
      </c>
      <c r="F160" s="93" t="s">
        <v>468</v>
      </c>
      <c r="G160" s="93" t="s">
        <v>2811</v>
      </c>
      <c r="H160" s="93" t="s">
        <v>2894</v>
      </c>
      <c r="I160" s="93" t="s">
        <v>2807</v>
      </c>
      <c r="J160" s="93" t="s">
        <v>2808</v>
      </c>
      <c r="K160" s="133">
        <v>10</v>
      </c>
      <c r="L160" s="94">
        <v>3457281.29</v>
      </c>
      <c r="M160" s="94">
        <v>6000000</v>
      </c>
      <c r="N160" s="94">
        <v>5000000</v>
      </c>
      <c r="O160" s="94">
        <v>10075355.379999999</v>
      </c>
      <c r="P160" s="94">
        <v>5075355.38</v>
      </c>
      <c r="Q160" s="94">
        <v>101.5071076</v>
      </c>
      <c r="R160" s="93" t="s">
        <v>2895</v>
      </c>
    </row>
    <row r="161" spans="1:18" ht="19.5" hidden="1" customHeight="1" x14ac:dyDescent="0.25">
      <c r="A161" s="132">
        <v>44773</v>
      </c>
      <c r="B161" s="93" t="s">
        <v>2918</v>
      </c>
      <c r="C161" s="93" t="s">
        <v>16</v>
      </c>
      <c r="D161" s="93" t="s">
        <v>2019</v>
      </c>
      <c r="E161" s="93" t="s">
        <v>467</v>
      </c>
      <c r="F161" s="93" t="s">
        <v>468</v>
      </c>
      <c r="G161" s="93" t="s">
        <v>2811</v>
      </c>
      <c r="H161" s="93" t="s">
        <v>2894</v>
      </c>
      <c r="I161" s="93" t="s">
        <v>2870</v>
      </c>
      <c r="J161" s="93" t="s">
        <v>2871</v>
      </c>
      <c r="K161" s="133">
        <v>10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135"/>
      <c r="R161" s="93" t="s">
        <v>2895</v>
      </c>
    </row>
    <row r="162" spans="1:18" ht="19.5" hidden="1" customHeight="1" x14ac:dyDescent="0.25">
      <c r="A162" s="132">
        <v>44773</v>
      </c>
      <c r="B162" s="93" t="s">
        <v>2918</v>
      </c>
      <c r="C162" s="93" t="s">
        <v>16</v>
      </c>
      <c r="D162" s="93" t="s">
        <v>2019</v>
      </c>
      <c r="E162" s="93" t="s">
        <v>467</v>
      </c>
      <c r="F162" s="93" t="s">
        <v>468</v>
      </c>
      <c r="G162" s="93" t="s">
        <v>2811</v>
      </c>
      <c r="H162" s="93" t="s">
        <v>2894</v>
      </c>
      <c r="I162" s="93" t="s">
        <v>2809</v>
      </c>
      <c r="J162" s="93" t="s">
        <v>2810</v>
      </c>
      <c r="K162" s="133">
        <v>10</v>
      </c>
      <c r="L162" s="94">
        <v>3588133.33</v>
      </c>
      <c r="M162" s="94">
        <v>739100</v>
      </c>
      <c r="N162" s="94">
        <v>615916.66666666674</v>
      </c>
      <c r="O162" s="94">
        <v>739100</v>
      </c>
      <c r="P162" s="94">
        <v>123183.33333333336</v>
      </c>
      <c r="Q162" s="94">
        <v>20</v>
      </c>
      <c r="R162" s="93" t="s">
        <v>2895</v>
      </c>
    </row>
    <row r="163" spans="1:18" ht="19.5" hidden="1" customHeight="1" x14ac:dyDescent="0.25">
      <c r="A163" s="132">
        <v>44773</v>
      </c>
      <c r="B163" s="93" t="s">
        <v>2918</v>
      </c>
      <c r="C163" s="93" t="s">
        <v>16</v>
      </c>
      <c r="D163" s="93" t="s">
        <v>2019</v>
      </c>
      <c r="E163" s="93" t="s">
        <v>467</v>
      </c>
      <c r="F163" s="93" t="s">
        <v>468</v>
      </c>
      <c r="G163" s="93" t="s">
        <v>2839</v>
      </c>
      <c r="H163" s="93" t="s">
        <v>2894</v>
      </c>
      <c r="I163" s="93" t="s">
        <v>2812</v>
      </c>
      <c r="J163" s="93" t="s">
        <v>2813</v>
      </c>
      <c r="K163" s="133">
        <v>10</v>
      </c>
      <c r="L163" s="94">
        <v>4389933.29</v>
      </c>
      <c r="M163" s="94">
        <v>5500000</v>
      </c>
      <c r="N163" s="94">
        <v>4583333.333333333</v>
      </c>
      <c r="O163" s="94">
        <v>4365009.71</v>
      </c>
      <c r="P163" s="94">
        <v>-218323.62333333335</v>
      </c>
      <c r="Q163" s="94">
        <v>-4.7634245090909095</v>
      </c>
      <c r="R163" s="93" t="s">
        <v>2895</v>
      </c>
    </row>
    <row r="164" spans="1:18" ht="19.5" hidden="1" customHeight="1" x14ac:dyDescent="0.25">
      <c r="A164" s="132">
        <v>44773</v>
      </c>
      <c r="B164" s="93" t="s">
        <v>2918</v>
      </c>
      <c r="C164" s="93" t="s">
        <v>16</v>
      </c>
      <c r="D164" s="93" t="s">
        <v>2019</v>
      </c>
      <c r="E164" s="93" t="s">
        <v>467</v>
      </c>
      <c r="F164" s="93" t="s">
        <v>468</v>
      </c>
      <c r="G164" s="93" t="s">
        <v>2839</v>
      </c>
      <c r="H164" s="93" t="s">
        <v>2894</v>
      </c>
      <c r="I164" s="93" t="s">
        <v>2814</v>
      </c>
      <c r="J164" s="93" t="s">
        <v>2815</v>
      </c>
      <c r="K164" s="133">
        <v>10</v>
      </c>
      <c r="L164" s="94">
        <v>1037211.73</v>
      </c>
      <c r="M164" s="94">
        <v>2000000</v>
      </c>
      <c r="N164" s="94">
        <v>1666666.6666666667</v>
      </c>
      <c r="O164" s="94">
        <v>1013059.67</v>
      </c>
      <c r="P164" s="94">
        <v>-653606.9966666667</v>
      </c>
      <c r="Q164" s="94">
        <v>-39.216419799999997</v>
      </c>
      <c r="R164" s="93" t="s">
        <v>2895</v>
      </c>
    </row>
    <row r="165" spans="1:18" ht="19.5" hidden="1" customHeight="1" x14ac:dyDescent="0.25">
      <c r="A165" s="132">
        <v>44773</v>
      </c>
      <c r="B165" s="93" t="s">
        <v>2918</v>
      </c>
      <c r="C165" s="93" t="s">
        <v>16</v>
      </c>
      <c r="D165" s="93" t="s">
        <v>2019</v>
      </c>
      <c r="E165" s="93" t="s">
        <v>467</v>
      </c>
      <c r="F165" s="93" t="s">
        <v>468</v>
      </c>
      <c r="G165" s="93" t="s">
        <v>2839</v>
      </c>
      <c r="H165" s="93" t="s">
        <v>2894</v>
      </c>
      <c r="I165" s="93" t="s">
        <v>2816</v>
      </c>
      <c r="J165" s="93" t="s">
        <v>2817</v>
      </c>
      <c r="K165" s="133">
        <v>10</v>
      </c>
      <c r="L165" s="94">
        <v>180569.36</v>
      </c>
      <c r="M165" s="94">
        <v>220000</v>
      </c>
      <c r="N165" s="94">
        <v>183333.33333333334</v>
      </c>
      <c r="O165" s="94">
        <v>191345.99</v>
      </c>
      <c r="P165" s="94">
        <v>8012.6566666666668</v>
      </c>
      <c r="Q165" s="94">
        <v>4.3705400000000001</v>
      </c>
      <c r="R165" s="93" t="s">
        <v>2896</v>
      </c>
    </row>
    <row r="166" spans="1:18" ht="19.5" hidden="1" customHeight="1" x14ac:dyDescent="0.25">
      <c r="A166" s="132">
        <v>44773</v>
      </c>
      <c r="B166" s="93" t="s">
        <v>2918</v>
      </c>
      <c r="C166" s="93" t="s">
        <v>16</v>
      </c>
      <c r="D166" s="93" t="s">
        <v>2019</v>
      </c>
      <c r="E166" s="93" t="s">
        <v>467</v>
      </c>
      <c r="F166" s="93" t="s">
        <v>468</v>
      </c>
      <c r="G166" s="93" t="s">
        <v>2839</v>
      </c>
      <c r="H166" s="93" t="s">
        <v>2894</v>
      </c>
      <c r="I166" s="93" t="s">
        <v>2818</v>
      </c>
      <c r="J166" s="93" t="s">
        <v>2819</v>
      </c>
      <c r="K166" s="133">
        <v>10</v>
      </c>
      <c r="L166" s="94">
        <v>2363576.69</v>
      </c>
      <c r="M166" s="94">
        <v>4150000</v>
      </c>
      <c r="N166" s="94">
        <v>3458333.3333333335</v>
      </c>
      <c r="O166" s="94">
        <v>2212828</v>
      </c>
      <c r="P166" s="94">
        <v>-1245505.3333333333</v>
      </c>
      <c r="Q166" s="94">
        <v>-36.014612048192767</v>
      </c>
      <c r="R166" s="93" t="s">
        <v>2895</v>
      </c>
    </row>
    <row r="167" spans="1:18" ht="19.5" hidden="1" customHeight="1" x14ac:dyDescent="0.25">
      <c r="A167" s="132">
        <v>44773</v>
      </c>
      <c r="B167" s="93" t="s">
        <v>2918</v>
      </c>
      <c r="C167" s="93" t="s">
        <v>16</v>
      </c>
      <c r="D167" s="93" t="s">
        <v>2019</v>
      </c>
      <c r="E167" s="93" t="s">
        <v>467</v>
      </c>
      <c r="F167" s="93" t="s">
        <v>468</v>
      </c>
      <c r="G167" s="93" t="s">
        <v>2839</v>
      </c>
      <c r="H167" s="93" t="s">
        <v>2894</v>
      </c>
      <c r="I167" s="93" t="s">
        <v>2820</v>
      </c>
      <c r="J167" s="93" t="s">
        <v>2821</v>
      </c>
      <c r="K167" s="133">
        <v>10</v>
      </c>
      <c r="L167" s="94">
        <v>35568945.450000003</v>
      </c>
      <c r="M167" s="94">
        <v>37634700</v>
      </c>
      <c r="N167" s="94">
        <v>31362250</v>
      </c>
      <c r="O167" s="94">
        <v>31691211.539999999</v>
      </c>
      <c r="P167" s="94">
        <v>328961.53999999998</v>
      </c>
      <c r="Q167" s="94">
        <v>1.0489092459884097</v>
      </c>
      <c r="R167" s="93" t="s">
        <v>2896</v>
      </c>
    </row>
    <row r="168" spans="1:18" ht="19.5" hidden="1" customHeight="1" x14ac:dyDescent="0.25">
      <c r="A168" s="132">
        <v>44773</v>
      </c>
      <c r="B168" s="93" t="s">
        <v>2918</v>
      </c>
      <c r="C168" s="93" t="s">
        <v>16</v>
      </c>
      <c r="D168" s="93" t="s">
        <v>2019</v>
      </c>
      <c r="E168" s="93" t="s">
        <v>467</v>
      </c>
      <c r="F168" s="93" t="s">
        <v>468</v>
      </c>
      <c r="G168" s="93" t="s">
        <v>2839</v>
      </c>
      <c r="H168" s="93" t="s">
        <v>2894</v>
      </c>
      <c r="I168" s="93" t="s">
        <v>2822</v>
      </c>
      <c r="J168" s="93" t="s">
        <v>2846</v>
      </c>
      <c r="K168" s="133">
        <v>10</v>
      </c>
      <c r="L168" s="94">
        <v>3107698.66</v>
      </c>
      <c r="M168" s="94">
        <v>3555000</v>
      </c>
      <c r="N168" s="94">
        <v>2962500</v>
      </c>
      <c r="O168" s="94">
        <v>3048694</v>
      </c>
      <c r="P168" s="94">
        <v>86194</v>
      </c>
      <c r="Q168" s="94">
        <v>2.9095021097046416</v>
      </c>
      <c r="R168" s="93" t="s">
        <v>2896</v>
      </c>
    </row>
    <row r="169" spans="1:18" ht="19.5" hidden="1" customHeight="1" x14ac:dyDescent="0.25">
      <c r="A169" s="132">
        <v>44773</v>
      </c>
      <c r="B169" s="93" t="s">
        <v>2918</v>
      </c>
      <c r="C169" s="93" t="s">
        <v>16</v>
      </c>
      <c r="D169" s="93" t="s">
        <v>2019</v>
      </c>
      <c r="E169" s="93" t="s">
        <v>467</v>
      </c>
      <c r="F169" s="93" t="s">
        <v>468</v>
      </c>
      <c r="G169" s="93" t="s">
        <v>2839</v>
      </c>
      <c r="H169" s="93" t="s">
        <v>2894</v>
      </c>
      <c r="I169" s="93" t="s">
        <v>2823</v>
      </c>
      <c r="J169" s="93" t="s">
        <v>2824</v>
      </c>
      <c r="K169" s="133">
        <v>10</v>
      </c>
      <c r="L169" s="94">
        <v>8116780</v>
      </c>
      <c r="M169" s="94">
        <v>11880000</v>
      </c>
      <c r="N169" s="94">
        <v>9900000</v>
      </c>
      <c r="O169" s="94">
        <v>7955501.5</v>
      </c>
      <c r="P169" s="94">
        <v>-1944498.5</v>
      </c>
      <c r="Q169" s="94">
        <v>-19.641398989898988</v>
      </c>
      <c r="R169" s="93" t="s">
        <v>2895</v>
      </c>
    </row>
    <row r="170" spans="1:18" ht="19.5" hidden="1" customHeight="1" x14ac:dyDescent="0.25">
      <c r="A170" s="132">
        <v>44773</v>
      </c>
      <c r="B170" s="93" t="s">
        <v>2918</v>
      </c>
      <c r="C170" s="93" t="s">
        <v>16</v>
      </c>
      <c r="D170" s="93" t="s">
        <v>2019</v>
      </c>
      <c r="E170" s="93" t="s">
        <v>467</v>
      </c>
      <c r="F170" s="93" t="s">
        <v>468</v>
      </c>
      <c r="G170" s="93" t="s">
        <v>2839</v>
      </c>
      <c r="H170" s="93" t="s">
        <v>2894</v>
      </c>
      <c r="I170" s="93" t="s">
        <v>2825</v>
      </c>
      <c r="J170" s="93" t="s">
        <v>2826</v>
      </c>
      <c r="K170" s="133">
        <v>10</v>
      </c>
      <c r="L170" s="94">
        <v>1540490.69</v>
      </c>
      <c r="M170" s="94">
        <v>2574000</v>
      </c>
      <c r="N170" s="94">
        <v>2145000</v>
      </c>
      <c r="O170" s="94">
        <v>3250743.63</v>
      </c>
      <c r="P170" s="94">
        <v>1105743.6299999999</v>
      </c>
      <c r="Q170" s="94">
        <v>51.549819580419573</v>
      </c>
      <c r="R170" s="93" t="s">
        <v>2896</v>
      </c>
    </row>
    <row r="171" spans="1:18" ht="19.5" hidden="1" customHeight="1" x14ac:dyDescent="0.25">
      <c r="A171" s="132">
        <v>44773</v>
      </c>
      <c r="B171" s="93" t="s">
        <v>2918</v>
      </c>
      <c r="C171" s="93" t="s">
        <v>16</v>
      </c>
      <c r="D171" s="93" t="s">
        <v>2019</v>
      </c>
      <c r="E171" s="93" t="s">
        <v>467</v>
      </c>
      <c r="F171" s="93" t="s">
        <v>468</v>
      </c>
      <c r="G171" s="93" t="s">
        <v>2839</v>
      </c>
      <c r="H171" s="93" t="s">
        <v>2894</v>
      </c>
      <c r="I171" s="93" t="s">
        <v>2827</v>
      </c>
      <c r="J171" s="93" t="s">
        <v>2828</v>
      </c>
      <c r="K171" s="133">
        <v>10</v>
      </c>
      <c r="L171" s="94">
        <v>2991361.25</v>
      </c>
      <c r="M171" s="94">
        <v>4325300</v>
      </c>
      <c r="N171" s="94">
        <v>3604416.6666666665</v>
      </c>
      <c r="O171" s="94">
        <v>2460732.9999999995</v>
      </c>
      <c r="P171" s="94">
        <v>-1143683.6666666665</v>
      </c>
      <c r="Q171" s="94">
        <v>-31.730062654613551</v>
      </c>
      <c r="R171" s="93" t="s">
        <v>2895</v>
      </c>
    </row>
    <row r="172" spans="1:18" ht="19.5" hidden="1" customHeight="1" x14ac:dyDescent="0.25">
      <c r="A172" s="132">
        <v>44773</v>
      </c>
      <c r="B172" s="93" t="s">
        <v>2918</v>
      </c>
      <c r="C172" s="93" t="s">
        <v>16</v>
      </c>
      <c r="D172" s="93" t="s">
        <v>2019</v>
      </c>
      <c r="E172" s="93" t="s">
        <v>467</v>
      </c>
      <c r="F172" s="93" t="s">
        <v>468</v>
      </c>
      <c r="G172" s="93" t="s">
        <v>2839</v>
      </c>
      <c r="H172" s="93" t="s">
        <v>2894</v>
      </c>
      <c r="I172" s="93" t="s">
        <v>2829</v>
      </c>
      <c r="J172" s="93" t="s">
        <v>2830</v>
      </c>
      <c r="K172" s="133">
        <v>10</v>
      </c>
      <c r="L172" s="94">
        <v>1401074.89</v>
      </c>
      <c r="M172" s="94">
        <v>1495000</v>
      </c>
      <c r="N172" s="94">
        <v>1245833.3333333333</v>
      </c>
      <c r="O172" s="94">
        <v>1304812.08</v>
      </c>
      <c r="P172" s="94">
        <v>58978.746666666666</v>
      </c>
      <c r="Q172" s="94">
        <v>4.7340799999999996</v>
      </c>
      <c r="R172" s="93" t="s">
        <v>2896</v>
      </c>
    </row>
    <row r="173" spans="1:18" ht="19.5" hidden="1" customHeight="1" x14ac:dyDescent="0.25">
      <c r="A173" s="132">
        <v>44773</v>
      </c>
      <c r="B173" s="93" t="s">
        <v>2918</v>
      </c>
      <c r="C173" s="93" t="s">
        <v>16</v>
      </c>
      <c r="D173" s="93" t="s">
        <v>2019</v>
      </c>
      <c r="E173" s="93" t="s">
        <v>467</v>
      </c>
      <c r="F173" s="93" t="s">
        <v>468</v>
      </c>
      <c r="G173" s="93" t="s">
        <v>2839</v>
      </c>
      <c r="H173" s="93" t="s">
        <v>2894</v>
      </c>
      <c r="I173" s="93" t="s">
        <v>2831</v>
      </c>
      <c r="J173" s="93" t="s">
        <v>2832</v>
      </c>
      <c r="K173" s="133">
        <v>10</v>
      </c>
      <c r="L173" s="94">
        <v>1658055.41</v>
      </c>
      <c r="M173" s="94">
        <v>2000000</v>
      </c>
      <c r="N173" s="94">
        <v>1666666.6666666667</v>
      </c>
      <c r="O173" s="94">
        <v>1394461.21</v>
      </c>
      <c r="P173" s="94">
        <v>-272205.45666666667</v>
      </c>
      <c r="Q173" s="94">
        <v>-16.3323274</v>
      </c>
      <c r="R173" s="93" t="s">
        <v>2895</v>
      </c>
    </row>
    <row r="174" spans="1:18" ht="19.5" hidden="1" customHeight="1" x14ac:dyDescent="0.25">
      <c r="A174" s="132">
        <v>44773</v>
      </c>
      <c r="B174" s="93" t="s">
        <v>2918</v>
      </c>
      <c r="C174" s="93" t="s">
        <v>16</v>
      </c>
      <c r="D174" s="93" t="s">
        <v>2019</v>
      </c>
      <c r="E174" s="93" t="s">
        <v>467</v>
      </c>
      <c r="F174" s="93" t="s">
        <v>468</v>
      </c>
      <c r="G174" s="93" t="s">
        <v>2839</v>
      </c>
      <c r="H174" s="93" t="s">
        <v>2894</v>
      </c>
      <c r="I174" s="93" t="s">
        <v>2833</v>
      </c>
      <c r="J174" s="93" t="s">
        <v>2834</v>
      </c>
      <c r="K174" s="133">
        <v>10</v>
      </c>
      <c r="L174" s="94">
        <v>2720826.41</v>
      </c>
      <c r="M174" s="94">
        <v>4160000</v>
      </c>
      <c r="N174" s="94">
        <v>3466666.6666666665</v>
      </c>
      <c r="O174" s="94">
        <v>3183524.5100000002</v>
      </c>
      <c r="P174" s="94">
        <v>-283142.15666666662</v>
      </c>
      <c r="Q174" s="94">
        <v>-8.1675622115384616</v>
      </c>
      <c r="R174" s="93" t="s">
        <v>2895</v>
      </c>
    </row>
    <row r="175" spans="1:18" ht="19.5" hidden="1" customHeight="1" x14ac:dyDescent="0.25">
      <c r="A175" s="132">
        <v>44773</v>
      </c>
      <c r="B175" s="93" t="s">
        <v>2918</v>
      </c>
      <c r="C175" s="93" t="s">
        <v>16</v>
      </c>
      <c r="D175" s="93" t="s">
        <v>2019</v>
      </c>
      <c r="E175" s="93" t="s">
        <v>467</v>
      </c>
      <c r="F175" s="93" t="s">
        <v>468</v>
      </c>
      <c r="G175" s="93" t="s">
        <v>2839</v>
      </c>
      <c r="H175" s="93" t="s">
        <v>2894</v>
      </c>
      <c r="I175" s="93" t="s">
        <v>2835</v>
      </c>
      <c r="J175" s="93" t="s">
        <v>2836</v>
      </c>
      <c r="K175" s="133">
        <v>10</v>
      </c>
      <c r="L175" s="94">
        <v>1611.44</v>
      </c>
      <c r="M175" s="94">
        <v>0</v>
      </c>
      <c r="N175" s="94">
        <v>0</v>
      </c>
      <c r="O175" s="94">
        <v>1218.5999999999999</v>
      </c>
      <c r="P175" s="94">
        <v>1218.5999999999999</v>
      </c>
      <c r="Q175" s="135"/>
      <c r="R175" s="93" t="s">
        <v>2896</v>
      </c>
    </row>
    <row r="176" spans="1:18" ht="19.5" hidden="1" customHeight="1" x14ac:dyDescent="0.25">
      <c r="A176" s="132">
        <v>44773</v>
      </c>
      <c r="B176" s="93" t="s">
        <v>2918</v>
      </c>
      <c r="C176" s="93" t="s">
        <v>16</v>
      </c>
      <c r="D176" s="93" t="s">
        <v>2019</v>
      </c>
      <c r="E176" s="93" t="s">
        <v>467</v>
      </c>
      <c r="F176" s="93" t="s">
        <v>468</v>
      </c>
      <c r="G176" s="93" t="s">
        <v>2839</v>
      </c>
      <c r="H176" s="93" t="s">
        <v>2894</v>
      </c>
      <c r="I176" s="93" t="s">
        <v>2837</v>
      </c>
      <c r="J176" s="93" t="s">
        <v>2838</v>
      </c>
      <c r="K176" s="133">
        <v>10</v>
      </c>
      <c r="L176" s="94">
        <v>6341986.2999999998</v>
      </c>
      <c r="M176" s="94">
        <v>6512200</v>
      </c>
      <c r="N176" s="94">
        <v>5426833.333333334</v>
      </c>
      <c r="O176" s="94">
        <v>5874827.1600000001</v>
      </c>
      <c r="P176" s="94">
        <v>447993.82666666666</v>
      </c>
      <c r="Q176" s="94">
        <v>8.2551609594299933</v>
      </c>
      <c r="R176" s="93" t="s">
        <v>2896</v>
      </c>
    </row>
    <row r="177" spans="1:18" ht="19.5" hidden="1" customHeight="1" x14ac:dyDescent="0.25">
      <c r="A177" s="132">
        <v>44773</v>
      </c>
      <c r="B177" s="93" t="s">
        <v>2918</v>
      </c>
      <c r="C177" s="93" t="s">
        <v>16</v>
      </c>
      <c r="D177" s="93" t="s">
        <v>2019</v>
      </c>
      <c r="E177" s="93" t="s">
        <v>467</v>
      </c>
      <c r="F177" s="93" t="s">
        <v>468</v>
      </c>
      <c r="G177" s="93" t="s">
        <v>2839</v>
      </c>
      <c r="H177" s="93" t="s">
        <v>2894</v>
      </c>
      <c r="I177" s="93" t="s">
        <v>2872</v>
      </c>
      <c r="J177" s="93" t="s">
        <v>2873</v>
      </c>
      <c r="K177" s="133">
        <v>10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135"/>
      <c r="R177" s="93" t="s">
        <v>2896</v>
      </c>
    </row>
    <row r="178" spans="1:18" ht="19.5" hidden="1" customHeight="1" x14ac:dyDescent="0.25">
      <c r="A178" s="132">
        <v>44773</v>
      </c>
      <c r="B178" s="93" t="s">
        <v>2918</v>
      </c>
      <c r="C178" s="93" t="s">
        <v>16</v>
      </c>
      <c r="D178" s="93" t="s">
        <v>2019</v>
      </c>
      <c r="E178" s="93" t="s">
        <v>467</v>
      </c>
      <c r="F178" s="93" t="s">
        <v>468</v>
      </c>
      <c r="G178" s="93" t="s">
        <v>2897</v>
      </c>
      <c r="H178" s="93" t="s">
        <v>1944</v>
      </c>
      <c r="I178" s="93" t="s">
        <v>2852</v>
      </c>
      <c r="J178" s="93" t="s">
        <v>2898</v>
      </c>
      <c r="K178" s="133">
        <v>10</v>
      </c>
      <c r="L178" s="94">
        <v>8326575.4100000001</v>
      </c>
      <c r="M178" s="94">
        <v>8326575.4100000001</v>
      </c>
      <c r="N178" s="94">
        <v>6938812.8416666668</v>
      </c>
      <c r="O178" s="94">
        <v>22219059.629999999</v>
      </c>
      <c r="P178" s="94">
        <v>15280246.788333334</v>
      </c>
      <c r="Q178" s="94">
        <v>220.21413658223267</v>
      </c>
      <c r="R178" s="93" t="s">
        <v>2895</v>
      </c>
    </row>
    <row r="179" spans="1:18" ht="19.5" hidden="1" customHeight="1" x14ac:dyDescent="0.25">
      <c r="A179" s="132">
        <v>44773</v>
      </c>
      <c r="B179" s="93" t="s">
        <v>2918</v>
      </c>
      <c r="C179" s="93" t="s">
        <v>16</v>
      </c>
      <c r="D179" s="93" t="s">
        <v>2019</v>
      </c>
      <c r="E179" s="93" t="s">
        <v>467</v>
      </c>
      <c r="F179" s="93" t="s">
        <v>468</v>
      </c>
      <c r="G179" s="93" t="s">
        <v>2899</v>
      </c>
      <c r="H179" s="93" t="s">
        <v>1944</v>
      </c>
      <c r="I179" s="93" t="s">
        <v>2853</v>
      </c>
      <c r="J179" s="93" t="s">
        <v>2900</v>
      </c>
      <c r="K179" s="133">
        <v>10</v>
      </c>
      <c r="L179" s="94">
        <v>29369191.559999999</v>
      </c>
      <c r="M179" s="94">
        <v>29369191.559999999</v>
      </c>
      <c r="N179" s="94">
        <v>24474326.300000001</v>
      </c>
      <c r="O179" s="94">
        <v>23640658.229999997</v>
      </c>
      <c r="P179" s="94">
        <v>-833668.07</v>
      </c>
      <c r="Q179" s="94">
        <v>-3.406296295069009</v>
      </c>
      <c r="R179" s="93" t="s">
        <v>2896</v>
      </c>
    </row>
    <row r="180" spans="1:18" ht="19.5" hidden="1" customHeight="1" x14ac:dyDescent="0.25">
      <c r="A180" s="132">
        <v>44773</v>
      </c>
      <c r="B180" s="93" t="s">
        <v>2918</v>
      </c>
      <c r="C180" s="93" t="s">
        <v>16</v>
      </c>
      <c r="D180" s="93" t="s">
        <v>2019</v>
      </c>
      <c r="E180" s="93" t="s">
        <v>467</v>
      </c>
      <c r="F180" s="93" t="s">
        <v>468</v>
      </c>
      <c r="G180" s="93" t="s">
        <v>2899</v>
      </c>
      <c r="H180" s="93" t="s">
        <v>1944</v>
      </c>
      <c r="I180" s="93" t="s">
        <v>2854</v>
      </c>
      <c r="J180" s="93" t="s">
        <v>2901</v>
      </c>
      <c r="K180" s="133">
        <v>10</v>
      </c>
      <c r="L180" s="94">
        <v>27684683.039999999</v>
      </c>
      <c r="M180" s="94">
        <v>-27684683.039999999</v>
      </c>
      <c r="N180" s="94">
        <v>-23070569.199999999</v>
      </c>
      <c r="O180" s="94">
        <v>-19121589.57</v>
      </c>
      <c r="P180" s="94">
        <v>3948979.63</v>
      </c>
      <c r="Q180" s="94">
        <v>-17.116957955246288</v>
      </c>
      <c r="R180" s="93" t="s">
        <v>2895</v>
      </c>
    </row>
    <row r="181" spans="1:18" ht="19.5" hidden="1" customHeight="1" x14ac:dyDescent="0.25">
      <c r="A181" s="132">
        <v>44773</v>
      </c>
      <c r="B181" s="93" t="s">
        <v>2918</v>
      </c>
      <c r="C181" s="93" t="s">
        <v>16</v>
      </c>
      <c r="D181" s="93" t="s">
        <v>2019</v>
      </c>
      <c r="E181" s="93" t="s">
        <v>467</v>
      </c>
      <c r="F181" s="93" t="s">
        <v>468</v>
      </c>
      <c r="G181" s="93" t="s">
        <v>2811</v>
      </c>
      <c r="H181" s="93" t="s">
        <v>2894</v>
      </c>
      <c r="I181" s="93" t="s">
        <v>2865</v>
      </c>
      <c r="J181" s="93" t="s">
        <v>2796</v>
      </c>
      <c r="K181" s="133">
        <v>10</v>
      </c>
      <c r="L181" s="94">
        <v>450025.61</v>
      </c>
      <c r="M181" s="94">
        <v>490000</v>
      </c>
      <c r="N181" s="94">
        <v>408333.33333333337</v>
      </c>
      <c r="O181" s="94">
        <v>435573.75</v>
      </c>
      <c r="P181" s="94">
        <v>27240.416666666672</v>
      </c>
      <c r="Q181" s="94">
        <v>6.6711224489795926</v>
      </c>
      <c r="R181" s="93" t="s">
        <v>2895</v>
      </c>
    </row>
    <row r="182" spans="1:18" ht="19.5" hidden="1" customHeight="1" x14ac:dyDescent="0.25">
      <c r="A182" s="132">
        <v>44773</v>
      </c>
      <c r="B182" s="93" t="s">
        <v>2918</v>
      </c>
      <c r="C182" s="93" t="s">
        <v>16</v>
      </c>
      <c r="D182" s="93" t="s">
        <v>2019</v>
      </c>
      <c r="E182" s="93" t="s">
        <v>469</v>
      </c>
      <c r="F182" s="93" t="s">
        <v>470</v>
      </c>
      <c r="G182" s="93" t="s">
        <v>2811</v>
      </c>
      <c r="H182" s="93" t="s">
        <v>2894</v>
      </c>
      <c r="I182" s="93" t="s">
        <v>2790</v>
      </c>
      <c r="J182" s="93" t="s">
        <v>2791</v>
      </c>
      <c r="K182" s="133">
        <v>10</v>
      </c>
      <c r="L182" s="94">
        <v>118560862.66</v>
      </c>
      <c r="M182" s="94">
        <v>130000000</v>
      </c>
      <c r="N182" s="94">
        <v>108333333.33333333</v>
      </c>
      <c r="O182" s="94">
        <v>153467942.19</v>
      </c>
      <c r="P182" s="94">
        <v>45134608.856666669</v>
      </c>
      <c r="Q182" s="94">
        <v>41.662715867692313</v>
      </c>
      <c r="R182" s="93" t="s">
        <v>2895</v>
      </c>
    </row>
    <row r="183" spans="1:18" ht="19.5" hidden="1" customHeight="1" x14ac:dyDescent="0.25">
      <c r="A183" s="132">
        <v>44773</v>
      </c>
      <c r="B183" s="93" t="s">
        <v>2918</v>
      </c>
      <c r="C183" s="93" t="s">
        <v>16</v>
      </c>
      <c r="D183" s="93" t="s">
        <v>2019</v>
      </c>
      <c r="E183" s="93" t="s">
        <v>469</v>
      </c>
      <c r="F183" s="93" t="s">
        <v>470</v>
      </c>
      <c r="G183" s="93" t="s">
        <v>2811</v>
      </c>
      <c r="H183" s="93" t="s">
        <v>2894</v>
      </c>
      <c r="I183" s="93" t="s">
        <v>2792</v>
      </c>
      <c r="J183" s="93" t="s">
        <v>2793</v>
      </c>
      <c r="K183" s="133">
        <v>10</v>
      </c>
      <c r="L183" s="94">
        <v>259866.66</v>
      </c>
      <c r="M183" s="94">
        <v>200000</v>
      </c>
      <c r="N183" s="94">
        <v>166666.66666666669</v>
      </c>
      <c r="O183" s="94">
        <v>243650</v>
      </c>
      <c r="P183" s="94">
        <v>76983.333333333343</v>
      </c>
      <c r="Q183" s="94">
        <v>46.19</v>
      </c>
      <c r="R183" s="93" t="s">
        <v>2895</v>
      </c>
    </row>
    <row r="184" spans="1:18" ht="19.5" hidden="1" customHeight="1" x14ac:dyDescent="0.25">
      <c r="A184" s="132">
        <v>44773</v>
      </c>
      <c r="B184" s="93" t="s">
        <v>2918</v>
      </c>
      <c r="C184" s="93" t="s">
        <v>16</v>
      </c>
      <c r="D184" s="93" t="s">
        <v>2019</v>
      </c>
      <c r="E184" s="93" t="s">
        <v>469</v>
      </c>
      <c r="F184" s="93" t="s">
        <v>470</v>
      </c>
      <c r="G184" s="93" t="s">
        <v>2811</v>
      </c>
      <c r="H184" s="93" t="s">
        <v>2894</v>
      </c>
      <c r="I184" s="93" t="s">
        <v>2794</v>
      </c>
      <c r="J184" s="93" t="s">
        <v>2795</v>
      </c>
      <c r="K184" s="133">
        <v>10</v>
      </c>
      <c r="L184" s="94">
        <v>766151.33</v>
      </c>
      <c r="M184" s="94">
        <v>500000</v>
      </c>
      <c r="N184" s="94">
        <v>416666.66666666669</v>
      </c>
      <c r="O184" s="94">
        <v>293057.25</v>
      </c>
      <c r="P184" s="94">
        <v>-123609.41666666667</v>
      </c>
      <c r="Q184" s="94">
        <v>-29.666260000000001</v>
      </c>
      <c r="R184" s="93" t="s">
        <v>2896</v>
      </c>
    </row>
    <row r="185" spans="1:18" ht="19.5" hidden="1" customHeight="1" x14ac:dyDescent="0.25">
      <c r="A185" s="132">
        <v>44773</v>
      </c>
      <c r="B185" s="93" t="s">
        <v>2918</v>
      </c>
      <c r="C185" s="93" t="s">
        <v>16</v>
      </c>
      <c r="D185" s="93" t="s">
        <v>2019</v>
      </c>
      <c r="E185" s="93" t="s">
        <v>469</v>
      </c>
      <c r="F185" s="93" t="s">
        <v>470</v>
      </c>
      <c r="G185" s="93" t="s">
        <v>2811</v>
      </c>
      <c r="H185" s="93" t="s">
        <v>2894</v>
      </c>
      <c r="I185" s="93" t="s">
        <v>2797</v>
      </c>
      <c r="J185" s="93" t="s">
        <v>2798</v>
      </c>
      <c r="K185" s="133">
        <v>10</v>
      </c>
      <c r="L185" s="94">
        <v>8059100.6600000001</v>
      </c>
      <c r="M185" s="94">
        <v>10000000</v>
      </c>
      <c r="N185" s="94">
        <v>8333333.333333333</v>
      </c>
      <c r="O185" s="94">
        <v>18930439.859999999</v>
      </c>
      <c r="P185" s="94">
        <v>10597106.526666667</v>
      </c>
      <c r="Q185" s="94">
        <v>127.16527832</v>
      </c>
      <c r="R185" s="93" t="s">
        <v>2895</v>
      </c>
    </row>
    <row r="186" spans="1:18" ht="19.5" hidden="1" customHeight="1" x14ac:dyDescent="0.25">
      <c r="A186" s="132">
        <v>44773</v>
      </c>
      <c r="B186" s="93" t="s">
        <v>2918</v>
      </c>
      <c r="C186" s="93" t="s">
        <v>16</v>
      </c>
      <c r="D186" s="93" t="s">
        <v>2019</v>
      </c>
      <c r="E186" s="93" t="s">
        <v>469</v>
      </c>
      <c r="F186" s="93" t="s">
        <v>470</v>
      </c>
      <c r="G186" s="93" t="s">
        <v>2811</v>
      </c>
      <c r="H186" s="93" t="s">
        <v>2894</v>
      </c>
      <c r="I186" s="93" t="s">
        <v>2799</v>
      </c>
      <c r="J186" s="93" t="s">
        <v>2800</v>
      </c>
      <c r="K186" s="133">
        <v>10</v>
      </c>
      <c r="L186" s="94">
        <v>9824379.8800000008</v>
      </c>
      <c r="M186" s="94">
        <v>15000000</v>
      </c>
      <c r="N186" s="94">
        <v>12500000</v>
      </c>
      <c r="O186" s="94">
        <v>13958807.15</v>
      </c>
      <c r="P186" s="94">
        <v>1458807.15</v>
      </c>
      <c r="Q186" s="94">
        <v>11.6704572</v>
      </c>
      <c r="R186" s="93" t="s">
        <v>2895</v>
      </c>
    </row>
    <row r="187" spans="1:18" ht="19.5" hidden="1" customHeight="1" x14ac:dyDescent="0.25">
      <c r="A187" s="132">
        <v>44773</v>
      </c>
      <c r="B187" s="93" t="s">
        <v>2918</v>
      </c>
      <c r="C187" s="93" t="s">
        <v>16</v>
      </c>
      <c r="D187" s="93" t="s">
        <v>2019</v>
      </c>
      <c r="E187" s="93" t="s">
        <v>469</v>
      </c>
      <c r="F187" s="93" t="s">
        <v>470</v>
      </c>
      <c r="G187" s="93" t="s">
        <v>2811</v>
      </c>
      <c r="H187" s="93" t="s">
        <v>2894</v>
      </c>
      <c r="I187" s="93" t="s">
        <v>2801</v>
      </c>
      <c r="J187" s="93" t="s">
        <v>2802</v>
      </c>
      <c r="K187" s="133">
        <v>10</v>
      </c>
      <c r="L187" s="94">
        <v>6120867.0999999996</v>
      </c>
      <c r="M187" s="94">
        <v>1000000</v>
      </c>
      <c r="N187" s="94">
        <v>833333.33333333337</v>
      </c>
      <c r="O187" s="94">
        <v>1623648.3900000001</v>
      </c>
      <c r="P187" s="94">
        <v>790315.05666666664</v>
      </c>
      <c r="Q187" s="94">
        <v>94.837806799999996</v>
      </c>
      <c r="R187" s="93" t="s">
        <v>2895</v>
      </c>
    </row>
    <row r="188" spans="1:18" ht="19.5" hidden="1" customHeight="1" x14ac:dyDescent="0.25">
      <c r="A188" s="132">
        <v>44773</v>
      </c>
      <c r="B188" s="93" t="s">
        <v>2918</v>
      </c>
      <c r="C188" s="93" t="s">
        <v>16</v>
      </c>
      <c r="D188" s="93" t="s">
        <v>2019</v>
      </c>
      <c r="E188" s="93" t="s">
        <v>469</v>
      </c>
      <c r="F188" s="93" t="s">
        <v>470</v>
      </c>
      <c r="G188" s="93" t="s">
        <v>2811</v>
      </c>
      <c r="H188" s="93" t="s">
        <v>2894</v>
      </c>
      <c r="I188" s="93" t="s">
        <v>2803</v>
      </c>
      <c r="J188" s="93" t="s">
        <v>2804</v>
      </c>
      <c r="K188" s="133">
        <v>10</v>
      </c>
      <c r="L188" s="94">
        <v>29831439.739999998</v>
      </c>
      <c r="M188" s="94">
        <v>55000000</v>
      </c>
      <c r="N188" s="94">
        <v>45833333.333333328</v>
      </c>
      <c r="O188" s="94">
        <v>96555909.390000001</v>
      </c>
      <c r="P188" s="94">
        <v>50722576.056666665</v>
      </c>
      <c r="Q188" s="94">
        <v>110.6674386690909</v>
      </c>
      <c r="R188" s="93" t="s">
        <v>2895</v>
      </c>
    </row>
    <row r="189" spans="1:18" ht="19.5" hidden="1" customHeight="1" x14ac:dyDescent="0.25">
      <c r="A189" s="132">
        <v>44773</v>
      </c>
      <c r="B189" s="93" t="s">
        <v>2918</v>
      </c>
      <c r="C189" s="93" t="s">
        <v>16</v>
      </c>
      <c r="D189" s="93" t="s">
        <v>2019</v>
      </c>
      <c r="E189" s="93" t="s">
        <v>469</v>
      </c>
      <c r="F189" s="93" t="s">
        <v>470</v>
      </c>
      <c r="G189" s="93" t="s">
        <v>2811</v>
      </c>
      <c r="H189" s="93" t="s">
        <v>2894</v>
      </c>
      <c r="I189" s="93" t="s">
        <v>2805</v>
      </c>
      <c r="J189" s="93" t="s">
        <v>2806</v>
      </c>
      <c r="K189" s="133">
        <v>10</v>
      </c>
      <c r="L189" s="94">
        <v>73225973.609999999</v>
      </c>
      <c r="M189" s="94">
        <v>76000000</v>
      </c>
      <c r="N189" s="94">
        <v>63333333.333333336</v>
      </c>
      <c r="O189" s="94">
        <v>65745810.880000003</v>
      </c>
      <c r="P189" s="94">
        <v>2412477.5466666664</v>
      </c>
      <c r="Q189" s="94">
        <v>3.8091750736842105</v>
      </c>
      <c r="R189" s="93" t="s">
        <v>2895</v>
      </c>
    </row>
    <row r="190" spans="1:18" ht="19.5" hidden="1" customHeight="1" x14ac:dyDescent="0.25">
      <c r="A190" s="132">
        <v>44773</v>
      </c>
      <c r="B190" s="93" t="s">
        <v>2918</v>
      </c>
      <c r="C190" s="93" t="s">
        <v>16</v>
      </c>
      <c r="D190" s="93" t="s">
        <v>2019</v>
      </c>
      <c r="E190" s="93" t="s">
        <v>469</v>
      </c>
      <c r="F190" s="93" t="s">
        <v>470</v>
      </c>
      <c r="G190" s="93" t="s">
        <v>2811</v>
      </c>
      <c r="H190" s="93" t="s">
        <v>2894</v>
      </c>
      <c r="I190" s="93" t="s">
        <v>2807</v>
      </c>
      <c r="J190" s="93" t="s">
        <v>2808</v>
      </c>
      <c r="K190" s="133">
        <v>10</v>
      </c>
      <c r="L190" s="94">
        <v>18650819.920000002</v>
      </c>
      <c r="M190" s="94">
        <v>25000000</v>
      </c>
      <c r="N190" s="94">
        <v>20833333.333333332</v>
      </c>
      <c r="O190" s="94">
        <v>30138577.560000002</v>
      </c>
      <c r="P190" s="94">
        <v>9305244.2266666666</v>
      </c>
      <c r="Q190" s="94">
        <v>44.665172288000001</v>
      </c>
      <c r="R190" s="93" t="s">
        <v>2895</v>
      </c>
    </row>
    <row r="191" spans="1:18" ht="19.5" hidden="1" customHeight="1" x14ac:dyDescent="0.25">
      <c r="A191" s="132">
        <v>44773</v>
      </c>
      <c r="B191" s="93" t="s">
        <v>2918</v>
      </c>
      <c r="C191" s="93" t="s">
        <v>16</v>
      </c>
      <c r="D191" s="93" t="s">
        <v>2019</v>
      </c>
      <c r="E191" s="93" t="s">
        <v>469</v>
      </c>
      <c r="F191" s="93" t="s">
        <v>470</v>
      </c>
      <c r="G191" s="93" t="s">
        <v>2811</v>
      </c>
      <c r="H191" s="93" t="s">
        <v>2894</v>
      </c>
      <c r="I191" s="93" t="s">
        <v>2870</v>
      </c>
      <c r="J191" s="93" t="s">
        <v>2871</v>
      </c>
      <c r="K191" s="133">
        <v>10</v>
      </c>
      <c r="L191" s="94">
        <v>0</v>
      </c>
      <c r="M191" s="135"/>
      <c r="N191" s="135"/>
      <c r="O191" s="94">
        <v>0</v>
      </c>
      <c r="P191" s="135"/>
      <c r="Q191" s="135"/>
      <c r="R191" s="93" t="s">
        <v>2902</v>
      </c>
    </row>
    <row r="192" spans="1:18" ht="19.5" hidden="1" customHeight="1" x14ac:dyDescent="0.25">
      <c r="A192" s="132">
        <v>44773</v>
      </c>
      <c r="B192" s="93" t="s">
        <v>2918</v>
      </c>
      <c r="C192" s="93" t="s">
        <v>16</v>
      </c>
      <c r="D192" s="93" t="s">
        <v>2019</v>
      </c>
      <c r="E192" s="93" t="s">
        <v>469</v>
      </c>
      <c r="F192" s="93" t="s">
        <v>470</v>
      </c>
      <c r="G192" s="93" t="s">
        <v>2811</v>
      </c>
      <c r="H192" s="93" t="s">
        <v>2894</v>
      </c>
      <c r="I192" s="93" t="s">
        <v>2809</v>
      </c>
      <c r="J192" s="93" t="s">
        <v>2810</v>
      </c>
      <c r="K192" s="133">
        <v>10</v>
      </c>
      <c r="L192" s="94">
        <v>4493333.33</v>
      </c>
      <c r="M192" s="94">
        <v>3341730</v>
      </c>
      <c r="N192" s="94">
        <v>2784775</v>
      </c>
      <c r="O192" s="94">
        <v>3341730</v>
      </c>
      <c r="P192" s="94">
        <v>556955</v>
      </c>
      <c r="Q192" s="94">
        <v>20</v>
      </c>
      <c r="R192" s="93" t="s">
        <v>2895</v>
      </c>
    </row>
    <row r="193" spans="1:18" ht="19.5" hidden="1" customHeight="1" x14ac:dyDescent="0.25">
      <c r="A193" s="132">
        <v>44773</v>
      </c>
      <c r="B193" s="93" t="s">
        <v>2918</v>
      </c>
      <c r="C193" s="93" t="s">
        <v>16</v>
      </c>
      <c r="D193" s="93" t="s">
        <v>2019</v>
      </c>
      <c r="E193" s="93" t="s">
        <v>469</v>
      </c>
      <c r="F193" s="93" t="s">
        <v>470</v>
      </c>
      <c r="G193" s="93" t="s">
        <v>2839</v>
      </c>
      <c r="H193" s="93" t="s">
        <v>2894</v>
      </c>
      <c r="I193" s="93" t="s">
        <v>2812</v>
      </c>
      <c r="J193" s="93" t="s">
        <v>2813</v>
      </c>
      <c r="K193" s="133">
        <v>10</v>
      </c>
      <c r="L193" s="94">
        <v>28521837.809999999</v>
      </c>
      <c r="M193" s="94">
        <v>30082575.359999999</v>
      </c>
      <c r="N193" s="94">
        <v>25068812.800000001</v>
      </c>
      <c r="O193" s="94">
        <v>38512828.43</v>
      </c>
      <c r="P193" s="94">
        <v>13444015.630000001</v>
      </c>
      <c r="Q193" s="94">
        <v>53.628449569019878</v>
      </c>
      <c r="R193" s="93" t="s">
        <v>2896</v>
      </c>
    </row>
    <row r="194" spans="1:18" ht="19.5" hidden="1" customHeight="1" x14ac:dyDescent="0.25">
      <c r="A194" s="132">
        <v>44773</v>
      </c>
      <c r="B194" s="93" t="s">
        <v>2918</v>
      </c>
      <c r="C194" s="93" t="s">
        <v>16</v>
      </c>
      <c r="D194" s="93" t="s">
        <v>2019</v>
      </c>
      <c r="E194" s="93" t="s">
        <v>469</v>
      </c>
      <c r="F194" s="93" t="s">
        <v>470</v>
      </c>
      <c r="G194" s="93" t="s">
        <v>2839</v>
      </c>
      <c r="H194" s="93" t="s">
        <v>2894</v>
      </c>
      <c r="I194" s="93" t="s">
        <v>2814</v>
      </c>
      <c r="J194" s="93" t="s">
        <v>2815</v>
      </c>
      <c r="K194" s="133">
        <v>10</v>
      </c>
      <c r="L194" s="94">
        <v>6934225.4000000004</v>
      </c>
      <c r="M194" s="94">
        <v>19419728.199999999</v>
      </c>
      <c r="N194" s="94">
        <v>16183106.833333334</v>
      </c>
      <c r="O194" s="94">
        <v>10202565.699999999</v>
      </c>
      <c r="P194" s="94">
        <v>-5980541.1333333328</v>
      </c>
      <c r="Q194" s="94">
        <v>-36.955457285957273</v>
      </c>
      <c r="R194" s="93" t="s">
        <v>2895</v>
      </c>
    </row>
    <row r="195" spans="1:18" ht="19.5" hidden="1" customHeight="1" x14ac:dyDescent="0.25">
      <c r="A195" s="132">
        <v>44773</v>
      </c>
      <c r="B195" s="93" t="s">
        <v>2918</v>
      </c>
      <c r="C195" s="93" t="s">
        <v>16</v>
      </c>
      <c r="D195" s="93" t="s">
        <v>2019</v>
      </c>
      <c r="E195" s="93" t="s">
        <v>469</v>
      </c>
      <c r="F195" s="93" t="s">
        <v>470</v>
      </c>
      <c r="G195" s="93" t="s">
        <v>2839</v>
      </c>
      <c r="H195" s="93" t="s">
        <v>2894</v>
      </c>
      <c r="I195" s="93" t="s">
        <v>2816</v>
      </c>
      <c r="J195" s="93" t="s">
        <v>2817</v>
      </c>
      <c r="K195" s="133">
        <v>10</v>
      </c>
      <c r="L195" s="94">
        <v>729763.54</v>
      </c>
      <c r="M195" s="94">
        <v>780082.98</v>
      </c>
      <c r="N195" s="94">
        <v>650069.15</v>
      </c>
      <c r="O195" s="94">
        <v>353298.61</v>
      </c>
      <c r="P195" s="94">
        <v>-296770.53999999998</v>
      </c>
      <c r="Q195" s="94">
        <v>-45.652149467483575</v>
      </c>
      <c r="R195" s="93" t="s">
        <v>2895</v>
      </c>
    </row>
    <row r="196" spans="1:18" ht="19.5" hidden="1" customHeight="1" x14ac:dyDescent="0.25">
      <c r="A196" s="132">
        <v>44773</v>
      </c>
      <c r="B196" s="93" t="s">
        <v>2918</v>
      </c>
      <c r="C196" s="93" t="s">
        <v>16</v>
      </c>
      <c r="D196" s="93" t="s">
        <v>2019</v>
      </c>
      <c r="E196" s="93" t="s">
        <v>469</v>
      </c>
      <c r="F196" s="93" t="s">
        <v>470</v>
      </c>
      <c r="G196" s="93" t="s">
        <v>2839</v>
      </c>
      <c r="H196" s="93" t="s">
        <v>2894</v>
      </c>
      <c r="I196" s="93" t="s">
        <v>2818</v>
      </c>
      <c r="J196" s="93" t="s">
        <v>2819</v>
      </c>
      <c r="K196" s="133">
        <v>10</v>
      </c>
      <c r="L196" s="94">
        <v>6530793.4000000004</v>
      </c>
      <c r="M196" s="94">
        <v>20632623.600000001</v>
      </c>
      <c r="N196" s="94">
        <v>17193853</v>
      </c>
      <c r="O196" s="94">
        <v>24960994.859999999</v>
      </c>
      <c r="P196" s="94">
        <v>7767141.8600000003</v>
      </c>
      <c r="Q196" s="94">
        <v>45.173945944518657</v>
      </c>
      <c r="R196" s="93" t="s">
        <v>2896</v>
      </c>
    </row>
    <row r="197" spans="1:18" ht="19.5" hidden="1" customHeight="1" x14ac:dyDescent="0.25">
      <c r="A197" s="132">
        <v>44773</v>
      </c>
      <c r="B197" s="93" t="s">
        <v>2918</v>
      </c>
      <c r="C197" s="93" t="s">
        <v>16</v>
      </c>
      <c r="D197" s="93" t="s">
        <v>2019</v>
      </c>
      <c r="E197" s="93" t="s">
        <v>469</v>
      </c>
      <c r="F197" s="93" t="s">
        <v>470</v>
      </c>
      <c r="G197" s="93" t="s">
        <v>2839</v>
      </c>
      <c r="H197" s="93" t="s">
        <v>2894</v>
      </c>
      <c r="I197" s="93" t="s">
        <v>2820</v>
      </c>
      <c r="J197" s="93" t="s">
        <v>2821</v>
      </c>
      <c r="K197" s="133">
        <v>10</v>
      </c>
      <c r="L197" s="94">
        <v>73234188.010000005</v>
      </c>
      <c r="M197" s="94">
        <v>76000000</v>
      </c>
      <c r="N197" s="94">
        <v>63333333.333333336</v>
      </c>
      <c r="O197" s="94">
        <v>65889029.359999999</v>
      </c>
      <c r="P197" s="94">
        <v>2555696.0266666664</v>
      </c>
      <c r="Q197" s="94">
        <v>4.0353095157894741</v>
      </c>
      <c r="R197" s="93" t="s">
        <v>2896</v>
      </c>
    </row>
    <row r="198" spans="1:18" ht="19.5" hidden="1" customHeight="1" x14ac:dyDescent="0.25">
      <c r="A198" s="132">
        <v>44773</v>
      </c>
      <c r="B198" s="93" t="s">
        <v>2918</v>
      </c>
      <c r="C198" s="93" t="s">
        <v>16</v>
      </c>
      <c r="D198" s="93" t="s">
        <v>2019</v>
      </c>
      <c r="E198" s="93" t="s">
        <v>469</v>
      </c>
      <c r="F198" s="93" t="s">
        <v>470</v>
      </c>
      <c r="G198" s="93" t="s">
        <v>2839</v>
      </c>
      <c r="H198" s="93" t="s">
        <v>2894</v>
      </c>
      <c r="I198" s="93" t="s">
        <v>2822</v>
      </c>
      <c r="J198" s="93" t="s">
        <v>2846</v>
      </c>
      <c r="K198" s="133">
        <v>10</v>
      </c>
      <c r="L198" s="94">
        <v>10949273.02</v>
      </c>
      <c r="M198" s="94">
        <v>13000000</v>
      </c>
      <c r="N198" s="94">
        <v>10833333.333333332</v>
      </c>
      <c r="O198" s="94">
        <v>10149222.9</v>
      </c>
      <c r="P198" s="94">
        <v>-684110.43333333335</v>
      </c>
      <c r="Q198" s="94">
        <v>-6.3148655384615395</v>
      </c>
      <c r="R198" s="93" t="s">
        <v>2895</v>
      </c>
    </row>
    <row r="199" spans="1:18" ht="19.5" hidden="1" customHeight="1" x14ac:dyDescent="0.25">
      <c r="A199" s="132">
        <v>44773</v>
      </c>
      <c r="B199" s="93" t="s">
        <v>2918</v>
      </c>
      <c r="C199" s="93" t="s">
        <v>16</v>
      </c>
      <c r="D199" s="93" t="s">
        <v>2019</v>
      </c>
      <c r="E199" s="93" t="s">
        <v>469</v>
      </c>
      <c r="F199" s="93" t="s">
        <v>470</v>
      </c>
      <c r="G199" s="93" t="s">
        <v>2839</v>
      </c>
      <c r="H199" s="93" t="s">
        <v>2894</v>
      </c>
      <c r="I199" s="93" t="s">
        <v>2823</v>
      </c>
      <c r="J199" s="93" t="s">
        <v>2824</v>
      </c>
      <c r="K199" s="133">
        <v>10</v>
      </c>
      <c r="L199" s="94">
        <v>34413144.939999998</v>
      </c>
      <c r="M199" s="94">
        <v>38000000</v>
      </c>
      <c r="N199" s="94">
        <v>31666666.666666668</v>
      </c>
      <c r="O199" s="94">
        <v>31632880.149999999</v>
      </c>
      <c r="P199" s="94">
        <v>-33786.51666666667</v>
      </c>
      <c r="Q199" s="94">
        <v>-0.10669426315789474</v>
      </c>
      <c r="R199" s="93" t="s">
        <v>2895</v>
      </c>
    </row>
    <row r="200" spans="1:18" ht="19.5" hidden="1" customHeight="1" x14ac:dyDescent="0.25">
      <c r="A200" s="132">
        <v>44773</v>
      </c>
      <c r="B200" s="93" t="s">
        <v>2918</v>
      </c>
      <c r="C200" s="93" t="s">
        <v>16</v>
      </c>
      <c r="D200" s="93" t="s">
        <v>2019</v>
      </c>
      <c r="E200" s="93" t="s">
        <v>469</v>
      </c>
      <c r="F200" s="93" t="s">
        <v>470</v>
      </c>
      <c r="G200" s="93" t="s">
        <v>2839</v>
      </c>
      <c r="H200" s="93" t="s">
        <v>2894</v>
      </c>
      <c r="I200" s="93" t="s">
        <v>2825</v>
      </c>
      <c r="J200" s="93" t="s">
        <v>2826</v>
      </c>
      <c r="K200" s="133">
        <v>10</v>
      </c>
      <c r="L200" s="94">
        <v>3662687.56</v>
      </c>
      <c r="M200" s="94">
        <v>30000000</v>
      </c>
      <c r="N200" s="94">
        <v>25000000</v>
      </c>
      <c r="O200" s="94">
        <v>19085814.370000001</v>
      </c>
      <c r="P200" s="94">
        <v>-5914185.6299999999</v>
      </c>
      <c r="Q200" s="94">
        <v>-23.656742520000002</v>
      </c>
      <c r="R200" s="93" t="s">
        <v>2895</v>
      </c>
    </row>
    <row r="201" spans="1:18" ht="19.5" hidden="1" customHeight="1" x14ac:dyDescent="0.25">
      <c r="A201" s="132">
        <v>44773</v>
      </c>
      <c r="B201" s="93" t="s">
        <v>2918</v>
      </c>
      <c r="C201" s="93" t="s">
        <v>16</v>
      </c>
      <c r="D201" s="93" t="s">
        <v>2019</v>
      </c>
      <c r="E201" s="93" t="s">
        <v>469</v>
      </c>
      <c r="F201" s="93" t="s">
        <v>470</v>
      </c>
      <c r="G201" s="93" t="s">
        <v>2839</v>
      </c>
      <c r="H201" s="93" t="s">
        <v>2894</v>
      </c>
      <c r="I201" s="93" t="s">
        <v>2827</v>
      </c>
      <c r="J201" s="93" t="s">
        <v>2828</v>
      </c>
      <c r="K201" s="133">
        <v>10</v>
      </c>
      <c r="L201" s="94">
        <v>10797341.4</v>
      </c>
      <c r="M201" s="94">
        <v>12000000</v>
      </c>
      <c r="N201" s="94">
        <v>10000000</v>
      </c>
      <c r="O201" s="94">
        <v>13590575.949999999</v>
      </c>
      <c r="P201" s="94">
        <v>3590575.95</v>
      </c>
      <c r="Q201" s="94">
        <v>35.905759500000002</v>
      </c>
      <c r="R201" s="93" t="s">
        <v>2896</v>
      </c>
    </row>
    <row r="202" spans="1:18" ht="19.5" hidden="1" customHeight="1" x14ac:dyDescent="0.25">
      <c r="A202" s="132">
        <v>44773</v>
      </c>
      <c r="B202" s="93" t="s">
        <v>2918</v>
      </c>
      <c r="C202" s="93" t="s">
        <v>16</v>
      </c>
      <c r="D202" s="93" t="s">
        <v>2019</v>
      </c>
      <c r="E202" s="93" t="s">
        <v>469</v>
      </c>
      <c r="F202" s="93" t="s">
        <v>470</v>
      </c>
      <c r="G202" s="93" t="s">
        <v>2839</v>
      </c>
      <c r="H202" s="93" t="s">
        <v>2894</v>
      </c>
      <c r="I202" s="93" t="s">
        <v>2829</v>
      </c>
      <c r="J202" s="93" t="s">
        <v>2830</v>
      </c>
      <c r="K202" s="133">
        <v>10</v>
      </c>
      <c r="L202" s="94">
        <v>6088666.0899999999</v>
      </c>
      <c r="M202" s="94">
        <v>9281000</v>
      </c>
      <c r="N202" s="94">
        <v>7734166.666666667</v>
      </c>
      <c r="O202" s="94">
        <v>6546891.6200000001</v>
      </c>
      <c r="P202" s="94">
        <v>-1187275.0466666666</v>
      </c>
      <c r="Q202" s="94">
        <v>-15.351040362029954</v>
      </c>
      <c r="R202" s="93" t="s">
        <v>2895</v>
      </c>
    </row>
    <row r="203" spans="1:18" ht="19.5" hidden="1" customHeight="1" x14ac:dyDescent="0.25">
      <c r="A203" s="132">
        <v>44773</v>
      </c>
      <c r="B203" s="93" t="s">
        <v>2918</v>
      </c>
      <c r="C203" s="93" t="s">
        <v>16</v>
      </c>
      <c r="D203" s="93" t="s">
        <v>2019</v>
      </c>
      <c r="E203" s="93" t="s">
        <v>469</v>
      </c>
      <c r="F203" s="93" t="s">
        <v>470</v>
      </c>
      <c r="G203" s="93" t="s">
        <v>2839</v>
      </c>
      <c r="H203" s="93" t="s">
        <v>2894</v>
      </c>
      <c r="I203" s="93" t="s">
        <v>2831</v>
      </c>
      <c r="J203" s="93" t="s">
        <v>2832</v>
      </c>
      <c r="K203" s="133">
        <v>10</v>
      </c>
      <c r="L203" s="94">
        <v>5829377.6200000001</v>
      </c>
      <c r="M203" s="94">
        <v>9964174.3900000006</v>
      </c>
      <c r="N203" s="94">
        <v>8303478.6583333332</v>
      </c>
      <c r="O203" s="94">
        <v>7386337.8300000001</v>
      </c>
      <c r="P203" s="94">
        <v>-917140.82833333337</v>
      </c>
      <c r="Q203" s="94">
        <v>-11.045260258637443</v>
      </c>
      <c r="R203" s="93" t="s">
        <v>2895</v>
      </c>
    </row>
    <row r="204" spans="1:18" ht="19.5" hidden="1" customHeight="1" x14ac:dyDescent="0.25">
      <c r="A204" s="132">
        <v>44773</v>
      </c>
      <c r="B204" s="93" t="s">
        <v>2918</v>
      </c>
      <c r="C204" s="93" t="s">
        <v>16</v>
      </c>
      <c r="D204" s="93" t="s">
        <v>2019</v>
      </c>
      <c r="E204" s="93" t="s">
        <v>469</v>
      </c>
      <c r="F204" s="93" t="s">
        <v>470</v>
      </c>
      <c r="G204" s="93" t="s">
        <v>2839</v>
      </c>
      <c r="H204" s="93" t="s">
        <v>2894</v>
      </c>
      <c r="I204" s="93" t="s">
        <v>2833</v>
      </c>
      <c r="J204" s="93" t="s">
        <v>2834</v>
      </c>
      <c r="K204" s="133">
        <v>10</v>
      </c>
      <c r="L204" s="94">
        <v>14817722.68</v>
      </c>
      <c r="M204" s="94">
        <v>34000000</v>
      </c>
      <c r="N204" s="94">
        <v>28333333.333333336</v>
      </c>
      <c r="O204" s="94">
        <v>79467455.5</v>
      </c>
      <c r="P204" s="94">
        <v>51134122.166666664</v>
      </c>
      <c r="Q204" s="94">
        <v>180.47337235294117</v>
      </c>
      <c r="R204" s="93" t="s">
        <v>2896</v>
      </c>
    </row>
    <row r="205" spans="1:18" ht="19.5" hidden="1" customHeight="1" x14ac:dyDescent="0.25">
      <c r="A205" s="132">
        <v>44773</v>
      </c>
      <c r="B205" s="93" t="s">
        <v>2918</v>
      </c>
      <c r="C205" s="93" t="s">
        <v>16</v>
      </c>
      <c r="D205" s="93" t="s">
        <v>2019</v>
      </c>
      <c r="E205" s="93" t="s">
        <v>469</v>
      </c>
      <c r="F205" s="93" t="s">
        <v>470</v>
      </c>
      <c r="G205" s="93" t="s">
        <v>2839</v>
      </c>
      <c r="H205" s="93" t="s">
        <v>2894</v>
      </c>
      <c r="I205" s="93" t="s">
        <v>2835</v>
      </c>
      <c r="J205" s="93" t="s">
        <v>2836</v>
      </c>
      <c r="K205" s="133">
        <v>10</v>
      </c>
      <c r="L205" s="94">
        <v>37299.57</v>
      </c>
      <c r="M205" s="94">
        <v>100000</v>
      </c>
      <c r="N205" s="94">
        <v>83333.333333333343</v>
      </c>
      <c r="O205" s="94">
        <v>102900.90000000001</v>
      </c>
      <c r="P205" s="94">
        <v>19567.566666666669</v>
      </c>
      <c r="Q205" s="94">
        <v>23.481079999999999</v>
      </c>
      <c r="R205" s="93" t="s">
        <v>2896</v>
      </c>
    </row>
    <row r="206" spans="1:18" ht="19.5" hidden="1" customHeight="1" x14ac:dyDescent="0.25">
      <c r="A206" s="132">
        <v>44773</v>
      </c>
      <c r="B206" s="93" t="s">
        <v>2918</v>
      </c>
      <c r="C206" s="93" t="s">
        <v>16</v>
      </c>
      <c r="D206" s="93" t="s">
        <v>2019</v>
      </c>
      <c r="E206" s="93" t="s">
        <v>469</v>
      </c>
      <c r="F206" s="93" t="s">
        <v>470</v>
      </c>
      <c r="G206" s="93" t="s">
        <v>2839</v>
      </c>
      <c r="H206" s="93" t="s">
        <v>2894</v>
      </c>
      <c r="I206" s="93" t="s">
        <v>2837</v>
      </c>
      <c r="J206" s="93" t="s">
        <v>2838</v>
      </c>
      <c r="K206" s="133">
        <v>10</v>
      </c>
      <c r="L206" s="94">
        <v>20958953.41</v>
      </c>
      <c r="M206" s="94">
        <v>24000000</v>
      </c>
      <c r="N206" s="94">
        <v>20000000</v>
      </c>
      <c r="O206" s="94">
        <v>19730353.27</v>
      </c>
      <c r="P206" s="94">
        <v>-269646.73</v>
      </c>
      <c r="Q206" s="94">
        <v>-1.3482336500000001</v>
      </c>
      <c r="R206" s="93" t="s">
        <v>2895</v>
      </c>
    </row>
    <row r="207" spans="1:18" ht="19.5" hidden="1" customHeight="1" x14ac:dyDescent="0.25">
      <c r="A207" s="132">
        <v>44773</v>
      </c>
      <c r="B207" s="93" t="s">
        <v>2918</v>
      </c>
      <c r="C207" s="93" t="s">
        <v>16</v>
      </c>
      <c r="D207" s="93" t="s">
        <v>2019</v>
      </c>
      <c r="E207" s="93" t="s">
        <v>469</v>
      </c>
      <c r="F207" s="93" t="s">
        <v>470</v>
      </c>
      <c r="G207" s="93" t="s">
        <v>2839</v>
      </c>
      <c r="H207" s="93" t="s">
        <v>2894</v>
      </c>
      <c r="I207" s="93" t="s">
        <v>2872</v>
      </c>
      <c r="J207" s="93" t="s">
        <v>2873</v>
      </c>
      <c r="K207" s="133">
        <v>10</v>
      </c>
      <c r="L207" s="94">
        <v>0</v>
      </c>
      <c r="M207" s="135"/>
      <c r="N207" s="135"/>
      <c r="O207" s="94">
        <v>0</v>
      </c>
      <c r="P207" s="135"/>
      <c r="Q207" s="135"/>
      <c r="R207" s="93" t="s">
        <v>2902</v>
      </c>
    </row>
    <row r="208" spans="1:18" ht="19.5" hidden="1" customHeight="1" x14ac:dyDescent="0.25">
      <c r="A208" s="132">
        <v>44773</v>
      </c>
      <c r="B208" s="93" t="s">
        <v>2918</v>
      </c>
      <c r="C208" s="93" t="s">
        <v>16</v>
      </c>
      <c r="D208" s="93" t="s">
        <v>2019</v>
      </c>
      <c r="E208" s="93" t="s">
        <v>469</v>
      </c>
      <c r="F208" s="93" t="s">
        <v>470</v>
      </c>
      <c r="G208" s="93" t="s">
        <v>2897</v>
      </c>
      <c r="H208" s="93" t="s">
        <v>1944</v>
      </c>
      <c r="I208" s="93" t="s">
        <v>2852</v>
      </c>
      <c r="J208" s="93" t="s">
        <v>2898</v>
      </c>
      <c r="K208" s="133">
        <v>10</v>
      </c>
      <c r="L208" s="94">
        <v>58511713.380000003</v>
      </c>
      <c r="M208" s="94">
        <v>58511713.380000003</v>
      </c>
      <c r="N208" s="94">
        <v>48759761.149999999</v>
      </c>
      <c r="O208" s="94">
        <v>237511196.12999994</v>
      </c>
      <c r="P208" s="94">
        <v>188751434.97999999</v>
      </c>
      <c r="Q208" s="94">
        <v>387.10492120612037</v>
      </c>
      <c r="R208" s="93" t="s">
        <v>2895</v>
      </c>
    </row>
    <row r="209" spans="1:18" ht="19.5" hidden="1" customHeight="1" x14ac:dyDescent="0.25">
      <c r="A209" s="132">
        <v>44773</v>
      </c>
      <c r="B209" s="93" t="s">
        <v>2918</v>
      </c>
      <c r="C209" s="93" t="s">
        <v>16</v>
      </c>
      <c r="D209" s="93" t="s">
        <v>2019</v>
      </c>
      <c r="E209" s="93" t="s">
        <v>469</v>
      </c>
      <c r="F209" s="93" t="s">
        <v>470</v>
      </c>
      <c r="G209" s="93" t="s">
        <v>2899</v>
      </c>
      <c r="H209" s="93" t="s">
        <v>1944</v>
      </c>
      <c r="I209" s="93" t="s">
        <v>2853</v>
      </c>
      <c r="J209" s="93" t="s">
        <v>2900</v>
      </c>
      <c r="K209" s="133">
        <v>10</v>
      </c>
      <c r="L209" s="94">
        <v>78768190.700000003</v>
      </c>
      <c r="M209" s="94">
        <v>78768190.700000003</v>
      </c>
      <c r="N209" s="94">
        <v>65640158.916666672</v>
      </c>
      <c r="O209" s="94">
        <v>227888719.39999998</v>
      </c>
      <c r="P209" s="94">
        <v>162248560.48333332</v>
      </c>
      <c r="Q209" s="94">
        <v>247.17880511123633</v>
      </c>
      <c r="R209" s="93" t="s">
        <v>2895</v>
      </c>
    </row>
    <row r="210" spans="1:18" ht="19.5" hidden="1" customHeight="1" x14ac:dyDescent="0.25">
      <c r="A210" s="132">
        <v>44773</v>
      </c>
      <c r="B210" s="93" t="s">
        <v>2918</v>
      </c>
      <c r="C210" s="93" t="s">
        <v>16</v>
      </c>
      <c r="D210" s="93" t="s">
        <v>2019</v>
      </c>
      <c r="E210" s="93" t="s">
        <v>469</v>
      </c>
      <c r="F210" s="93" t="s">
        <v>470</v>
      </c>
      <c r="G210" s="93" t="s">
        <v>2899</v>
      </c>
      <c r="H210" s="93" t="s">
        <v>1944</v>
      </c>
      <c r="I210" s="93" t="s">
        <v>2854</v>
      </c>
      <c r="J210" s="93" t="s">
        <v>2901</v>
      </c>
      <c r="K210" s="133">
        <v>10</v>
      </c>
      <c r="L210" s="94">
        <v>83779294.890000001</v>
      </c>
      <c r="M210" s="94">
        <v>-83779294.890000001</v>
      </c>
      <c r="N210" s="94">
        <v>-69816079.075000003</v>
      </c>
      <c r="O210" s="94">
        <v>-33004567.309999999</v>
      </c>
      <c r="P210" s="94">
        <v>36811511.765000001</v>
      </c>
      <c r="Q210" s="94">
        <v>-52.726409521587698</v>
      </c>
      <c r="R210" s="93" t="s">
        <v>2895</v>
      </c>
    </row>
    <row r="211" spans="1:18" ht="19.5" hidden="1" customHeight="1" x14ac:dyDescent="0.25">
      <c r="A211" s="132">
        <v>44773</v>
      </c>
      <c r="B211" s="93" t="s">
        <v>2918</v>
      </c>
      <c r="C211" s="93" t="s">
        <v>16</v>
      </c>
      <c r="D211" s="93" t="s">
        <v>2019</v>
      </c>
      <c r="E211" s="93" t="s">
        <v>469</v>
      </c>
      <c r="F211" s="93" t="s">
        <v>470</v>
      </c>
      <c r="G211" s="93" t="s">
        <v>2811</v>
      </c>
      <c r="H211" s="93" t="s">
        <v>2894</v>
      </c>
      <c r="I211" s="93" t="s">
        <v>2865</v>
      </c>
      <c r="J211" s="93" t="s">
        <v>2796</v>
      </c>
      <c r="K211" s="133">
        <v>10</v>
      </c>
      <c r="L211" s="94">
        <v>1151823.6599999999</v>
      </c>
      <c r="M211" s="94">
        <v>1300000</v>
      </c>
      <c r="N211" s="94">
        <v>1083333.3333333333</v>
      </c>
      <c r="O211" s="94">
        <v>1878518.16</v>
      </c>
      <c r="P211" s="94">
        <v>795184.82666666666</v>
      </c>
      <c r="Q211" s="94">
        <v>73.401676307692298</v>
      </c>
      <c r="R211" s="93" t="s">
        <v>2895</v>
      </c>
    </row>
    <row r="212" spans="1:18" ht="19.5" hidden="1" customHeight="1" x14ac:dyDescent="0.25">
      <c r="A212" s="132">
        <v>44773</v>
      </c>
      <c r="B212" s="93" t="s">
        <v>2918</v>
      </c>
      <c r="C212" s="93" t="s">
        <v>16</v>
      </c>
      <c r="D212" s="93" t="s">
        <v>2019</v>
      </c>
      <c r="E212" s="93" t="s">
        <v>471</v>
      </c>
      <c r="F212" s="93" t="s">
        <v>472</v>
      </c>
      <c r="G212" s="93" t="s">
        <v>2811</v>
      </c>
      <c r="H212" s="93" t="s">
        <v>2894</v>
      </c>
      <c r="I212" s="93" t="s">
        <v>2790</v>
      </c>
      <c r="J212" s="93" t="s">
        <v>2791</v>
      </c>
      <c r="K212" s="133">
        <v>10</v>
      </c>
      <c r="L212" s="94">
        <v>40786895.170000002</v>
      </c>
      <c r="M212" s="94">
        <v>43000000</v>
      </c>
      <c r="N212" s="94">
        <v>35833333.333333336</v>
      </c>
      <c r="O212" s="94">
        <v>35923305.449999996</v>
      </c>
      <c r="P212" s="94">
        <v>89972.116666666669</v>
      </c>
      <c r="Q212" s="94">
        <v>0.25108497674418606</v>
      </c>
      <c r="R212" s="93" t="s">
        <v>2895</v>
      </c>
    </row>
    <row r="213" spans="1:18" ht="19.5" hidden="1" customHeight="1" x14ac:dyDescent="0.25">
      <c r="A213" s="132">
        <v>44773</v>
      </c>
      <c r="B213" s="93" t="s">
        <v>2918</v>
      </c>
      <c r="C213" s="93" t="s">
        <v>16</v>
      </c>
      <c r="D213" s="93" t="s">
        <v>2019</v>
      </c>
      <c r="E213" s="93" t="s">
        <v>471</v>
      </c>
      <c r="F213" s="93" t="s">
        <v>472</v>
      </c>
      <c r="G213" s="93" t="s">
        <v>2811</v>
      </c>
      <c r="H213" s="93" t="s">
        <v>2894</v>
      </c>
      <c r="I213" s="93" t="s">
        <v>2792</v>
      </c>
      <c r="J213" s="93" t="s">
        <v>2793</v>
      </c>
      <c r="K213" s="133">
        <v>10</v>
      </c>
      <c r="L213" s="94">
        <v>153866.66</v>
      </c>
      <c r="M213" s="94">
        <v>60000</v>
      </c>
      <c r="N213" s="94">
        <v>50000</v>
      </c>
      <c r="O213" s="94">
        <v>116800</v>
      </c>
      <c r="P213" s="94">
        <v>66800</v>
      </c>
      <c r="Q213" s="94">
        <v>133.6</v>
      </c>
      <c r="R213" s="93" t="s">
        <v>2895</v>
      </c>
    </row>
    <row r="214" spans="1:18" ht="19.5" hidden="1" customHeight="1" x14ac:dyDescent="0.25">
      <c r="A214" s="132">
        <v>44773</v>
      </c>
      <c r="B214" s="93" t="s">
        <v>2918</v>
      </c>
      <c r="C214" s="93" t="s">
        <v>16</v>
      </c>
      <c r="D214" s="93" t="s">
        <v>2019</v>
      </c>
      <c r="E214" s="93" t="s">
        <v>471</v>
      </c>
      <c r="F214" s="93" t="s">
        <v>472</v>
      </c>
      <c r="G214" s="93" t="s">
        <v>2811</v>
      </c>
      <c r="H214" s="93" t="s">
        <v>2894</v>
      </c>
      <c r="I214" s="93" t="s">
        <v>2794</v>
      </c>
      <c r="J214" s="93" t="s">
        <v>2795</v>
      </c>
      <c r="K214" s="133">
        <v>10</v>
      </c>
      <c r="L214" s="94">
        <v>113354.33</v>
      </c>
      <c r="M214" s="94">
        <v>40000</v>
      </c>
      <c r="N214" s="94">
        <v>33333.333333333336</v>
      </c>
      <c r="O214" s="94">
        <v>54484</v>
      </c>
      <c r="P214" s="94">
        <v>21150.666666666668</v>
      </c>
      <c r="Q214" s="94">
        <v>63.451999999999998</v>
      </c>
      <c r="R214" s="93" t="s">
        <v>2895</v>
      </c>
    </row>
    <row r="215" spans="1:18" ht="19.5" hidden="1" customHeight="1" x14ac:dyDescent="0.25">
      <c r="A215" s="132">
        <v>44773</v>
      </c>
      <c r="B215" s="93" t="s">
        <v>2918</v>
      </c>
      <c r="C215" s="93" t="s">
        <v>16</v>
      </c>
      <c r="D215" s="93" t="s">
        <v>2019</v>
      </c>
      <c r="E215" s="93" t="s">
        <v>471</v>
      </c>
      <c r="F215" s="93" t="s">
        <v>472</v>
      </c>
      <c r="G215" s="93" t="s">
        <v>2811</v>
      </c>
      <c r="H215" s="93" t="s">
        <v>2894</v>
      </c>
      <c r="I215" s="93" t="s">
        <v>2797</v>
      </c>
      <c r="J215" s="93" t="s">
        <v>2798</v>
      </c>
      <c r="K215" s="133">
        <v>10</v>
      </c>
      <c r="L215" s="94">
        <v>6337825.2599999998</v>
      </c>
      <c r="M215" s="94">
        <v>7143000</v>
      </c>
      <c r="N215" s="94">
        <v>5952500</v>
      </c>
      <c r="O215" s="94">
        <v>5982553.96</v>
      </c>
      <c r="P215" s="94">
        <v>30053.96</v>
      </c>
      <c r="Q215" s="94">
        <v>0.50489643007139862</v>
      </c>
      <c r="R215" s="93" t="s">
        <v>2895</v>
      </c>
    </row>
    <row r="216" spans="1:18" ht="19.5" hidden="1" customHeight="1" x14ac:dyDescent="0.25">
      <c r="A216" s="132">
        <v>44773</v>
      </c>
      <c r="B216" s="93" t="s">
        <v>2918</v>
      </c>
      <c r="C216" s="93" t="s">
        <v>16</v>
      </c>
      <c r="D216" s="93" t="s">
        <v>2019</v>
      </c>
      <c r="E216" s="93" t="s">
        <v>471</v>
      </c>
      <c r="F216" s="93" t="s">
        <v>472</v>
      </c>
      <c r="G216" s="93" t="s">
        <v>2811</v>
      </c>
      <c r="H216" s="93" t="s">
        <v>2894</v>
      </c>
      <c r="I216" s="93" t="s">
        <v>2799</v>
      </c>
      <c r="J216" s="93" t="s">
        <v>2800</v>
      </c>
      <c r="K216" s="133">
        <v>10</v>
      </c>
      <c r="L216" s="94">
        <v>2146908.6800000002</v>
      </c>
      <c r="M216" s="94">
        <v>3062106</v>
      </c>
      <c r="N216" s="94">
        <v>2551755</v>
      </c>
      <c r="O216" s="94">
        <v>3459577.0600000005</v>
      </c>
      <c r="P216" s="94">
        <v>907822.06</v>
      </c>
      <c r="Q216" s="94">
        <v>35.576380177564069</v>
      </c>
      <c r="R216" s="93" t="s">
        <v>2895</v>
      </c>
    </row>
    <row r="217" spans="1:18" ht="19.5" hidden="1" customHeight="1" x14ac:dyDescent="0.25">
      <c r="A217" s="132">
        <v>44773</v>
      </c>
      <c r="B217" s="93" t="s">
        <v>2918</v>
      </c>
      <c r="C217" s="93" t="s">
        <v>16</v>
      </c>
      <c r="D217" s="93" t="s">
        <v>2019</v>
      </c>
      <c r="E217" s="93" t="s">
        <v>471</v>
      </c>
      <c r="F217" s="93" t="s">
        <v>472</v>
      </c>
      <c r="G217" s="93" t="s">
        <v>2811</v>
      </c>
      <c r="H217" s="93" t="s">
        <v>2894</v>
      </c>
      <c r="I217" s="93" t="s">
        <v>2801</v>
      </c>
      <c r="J217" s="93" t="s">
        <v>2802</v>
      </c>
      <c r="K217" s="133">
        <v>10</v>
      </c>
      <c r="L217" s="94">
        <v>1061712.72</v>
      </c>
      <c r="M217" s="94">
        <v>600000</v>
      </c>
      <c r="N217" s="94">
        <v>500000</v>
      </c>
      <c r="O217" s="94">
        <v>280724.02</v>
      </c>
      <c r="P217" s="94">
        <v>-219275.98</v>
      </c>
      <c r="Q217" s="94">
        <v>-43.855195999999999</v>
      </c>
      <c r="R217" s="93" t="s">
        <v>2896</v>
      </c>
    </row>
    <row r="218" spans="1:18" ht="19.5" hidden="1" customHeight="1" x14ac:dyDescent="0.25">
      <c r="A218" s="132">
        <v>44773</v>
      </c>
      <c r="B218" s="93" t="s">
        <v>2918</v>
      </c>
      <c r="C218" s="93" t="s">
        <v>16</v>
      </c>
      <c r="D218" s="93" t="s">
        <v>2019</v>
      </c>
      <c r="E218" s="93" t="s">
        <v>471</v>
      </c>
      <c r="F218" s="93" t="s">
        <v>472</v>
      </c>
      <c r="G218" s="93" t="s">
        <v>2811</v>
      </c>
      <c r="H218" s="93" t="s">
        <v>2894</v>
      </c>
      <c r="I218" s="93" t="s">
        <v>2803</v>
      </c>
      <c r="J218" s="93" t="s">
        <v>2804</v>
      </c>
      <c r="K218" s="133">
        <v>10</v>
      </c>
      <c r="L218" s="94">
        <v>6048899.1299999999</v>
      </c>
      <c r="M218" s="94">
        <v>6500000</v>
      </c>
      <c r="N218" s="94">
        <v>5416666.666666667</v>
      </c>
      <c r="O218" s="94">
        <v>8215588.2000000002</v>
      </c>
      <c r="P218" s="94">
        <v>2798921.5333333337</v>
      </c>
      <c r="Q218" s="94">
        <v>51.672397538461539</v>
      </c>
      <c r="R218" s="93" t="s">
        <v>2895</v>
      </c>
    </row>
    <row r="219" spans="1:18" ht="19.5" hidden="1" customHeight="1" x14ac:dyDescent="0.25">
      <c r="A219" s="132">
        <v>44773</v>
      </c>
      <c r="B219" s="93" t="s">
        <v>2918</v>
      </c>
      <c r="C219" s="93" t="s">
        <v>16</v>
      </c>
      <c r="D219" s="93" t="s">
        <v>2019</v>
      </c>
      <c r="E219" s="93" t="s">
        <v>471</v>
      </c>
      <c r="F219" s="93" t="s">
        <v>472</v>
      </c>
      <c r="G219" s="93" t="s">
        <v>2811</v>
      </c>
      <c r="H219" s="93" t="s">
        <v>2894</v>
      </c>
      <c r="I219" s="93" t="s">
        <v>2805</v>
      </c>
      <c r="J219" s="93" t="s">
        <v>2806</v>
      </c>
      <c r="K219" s="133">
        <v>10</v>
      </c>
      <c r="L219" s="94">
        <v>32410846.100000001</v>
      </c>
      <c r="M219" s="94">
        <v>36000000</v>
      </c>
      <c r="N219" s="94">
        <v>30000000</v>
      </c>
      <c r="O219" s="94">
        <v>31230728.239999998</v>
      </c>
      <c r="P219" s="94">
        <v>1230728.24</v>
      </c>
      <c r="Q219" s="94">
        <v>4.1024274666666667</v>
      </c>
      <c r="R219" s="93" t="s">
        <v>2895</v>
      </c>
    </row>
    <row r="220" spans="1:18" ht="19.5" hidden="1" customHeight="1" x14ac:dyDescent="0.25">
      <c r="A220" s="132">
        <v>44773</v>
      </c>
      <c r="B220" s="93" t="s">
        <v>2918</v>
      </c>
      <c r="C220" s="93" t="s">
        <v>16</v>
      </c>
      <c r="D220" s="93" t="s">
        <v>2019</v>
      </c>
      <c r="E220" s="93" t="s">
        <v>471</v>
      </c>
      <c r="F220" s="93" t="s">
        <v>472</v>
      </c>
      <c r="G220" s="93" t="s">
        <v>2811</v>
      </c>
      <c r="H220" s="93" t="s">
        <v>2894</v>
      </c>
      <c r="I220" s="93" t="s">
        <v>2807</v>
      </c>
      <c r="J220" s="93" t="s">
        <v>2808</v>
      </c>
      <c r="K220" s="133">
        <v>10</v>
      </c>
      <c r="L220" s="94">
        <v>5531841.0899999999</v>
      </c>
      <c r="M220" s="94">
        <v>9000000</v>
      </c>
      <c r="N220" s="94">
        <v>7500000</v>
      </c>
      <c r="O220" s="94">
        <v>11608159.140000001</v>
      </c>
      <c r="P220" s="94">
        <v>4108159.14</v>
      </c>
      <c r="Q220" s="94">
        <v>54.775455200000003</v>
      </c>
      <c r="R220" s="93" t="s">
        <v>2895</v>
      </c>
    </row>
    <row r="221" spans="1:18" ht="19.5" hidden="1" customHeight="1" x14ac:dyDescent="0.25">
      <c r="A221" s="132">
        <v>44773</v>
      </c>
      <c r="B221" s="93" t="s">
        <v>2918</v>
      </c>
      <c r="C221" s="93" t="s">
        <v>16</v>
      </c>
      <c r="D221" s="93" t="s">
        <v>2019</v>
      </c>
      <c r="E221" s="93" t="s">
        <v>471</v>
      </c>
      <c r="F221" s="93" t="s">
        <v>472</v>
      </c>
      <c r="G221" s="93" t="s">
        <v>2811</v>
      </c>
      <c r="H221" s="93" t="s">
        <v>2894</v>
      </c>
      <c r="I221" s="93" t="s">
        <v>2870</v>
      </c>
      <c r="J221" s="93" t="s">
        <v>2871</v>
      </c>
      <c r="K221" s="133">
        <v>10</v>
      </c>
      <c r="L221" s="94">
        <v>0</v>
      </c>
      <c r="M221" s="94">
        <v>0</v>
      </c>
      <c r="N221" s="94">
        <v>0</v>
      </c>
      <c r="O221" s="94">
        <v>0</v>
      </c>
      <c r="P221" s="94">
        <v>0</v>
      </c>
      <c r="Q221" s="135"/>
      <c r="R221" s="93" t="s">
        <v>2895</v>
      </c>
    </row>
    <row r="222" spans="1:18" ht="19.5" hidden="1" customHeight="1" x14ac:dyDescent="0.25">
      <c r="A222" s="132">
        <v>44773</v>
      </c>
      <c r="B222" s="93" t="s">
        <v>2918</v>
      </c>
      <c r="C222" s="93" t="s">
        <v>16</v>
      </c>
      <c r="D222" s="93" t="s">
        <v>2019</v>
      </c>
      <c r="E222" s="93" t="s">
        <v>471</v>
      </c>
      <c r="F222" s="93" t="s">
        <v>472</v>
      </c>
      <c r="G222" s="93" t="s">
        <v>2811</v>
      </c>
      <c r="H222" s="93" t="s">
        <v>2894</v>
      </c>
      <c r="I222" s="93" t="s">
        <v>2809</v>
      </c>
      <c r="J222" s="93" t="s">
        <v>2810</v>
      </c>
      <c r="K222" s="133">
        <v>10</v>
      </c>
      <c r="L222" s="94">
        <v>2919012.97</v>
      </c>
      <c r="M222" s="94">
        <v>1040663.68</v>
      </c>
      <c r="N222" s="94">
        <v>867219.7333333334</v>
      </c>
      <c r="O222" s="94">
        <v>1040663.68</v>
      </c>
      <c r="P222" s="94">
        <v>173443.94666666668</v>
      </c>
      <c r="Q222" s="94">
        <v>20</v>
      </c>
      <c r="R222" s="93" t="s">
        <v>2895</v>
      </c>
    </row>
    <row r="223" spans="1:18" ht="19.5" hidden="1" customHeight="1" x14ac:dyDescent="0.25">
      <c r="A223" s="132">
        <v>44773</v>
      </c>
      <c r="B223" s="93" t="s">
        <v>2918</v>
      </c>
      <c r="C223" s="93" t="s">
        <v>16</v>
      </c>
      <c r="D223" s="93" t="s">
        <v>2019</v>
      </c>
      <c r="E223" s="93" t="s">
        <v>471</v>
      </c>
      <c r="F223" s="93" t="s">
        <v>472</v>
      </c>
      <c r="G223" s="93" t="s">
        <v>2839</v>
      </c>
      <c r="H223" s="93" t="s">
        <v>2894</v>
      </c>
      <c r="I223" s="93" t="s">
        <v>2812</v>
      </c>
      <c r="J223" s="93" t="s">
        <v>2813</v>
      </c>
      <c r="K223" s="133">
        <v>10</v>
      </c>
      <c r="L223" s="94">
        <v>12302697.119999999</v>
      </c>
      <c r="M223" s="94">
        <v>10390093</v>
      </c>
      <c r="N223" s="94">
        <v>8658410.833333334</v>
      </c>
      <c r="O223" s="94">
        <v>9052660.8499999996</v>
      </c>
      <c r="P223" s="94">
        <v>394250.01666666666</v>
      </c>
      <c r="Q223" s="94">
        <v>4.5533761824846035</v>
      </c>
      <c r="R223" s="93" t="s">
        <v>2896</v>
      </c>
    </row>
    <row r="224" spans="1:18" ht="19.5" hidden="1" customHeight="1" x14ac:dyDescent="0.25">
      <c r="A224" s="132">
        <v>44773</v>
      </c>
      <c r="B224" s="93" t="s">
        <v>2918</v>
      </c>
      <c r="C224" s="93" t="s">
        <v>16</v>
      </c>
      <c r="D224" s="93" t="s">
        <v>2019</v>
      </c>
      <c r="E224" s="93" t="s">
        <v>471</v>
      </c>
      <c r="F224" s="93" t="s">
        <v>472</v>
      </c>
      <c r="G224" s="93" t="s">
        <v>2839</v>
      </c>
      <c r="H224" s="93" t="s">
        <v>2894</v>
      </c>
      <c r="I224" s="93" t="s">
        <v>2814</v>
      </c>
      <c r="J224" s="93" t="s">
        <v>2815</v>
      </c>
      <c r="K224" s="133">
        <v>10</v>
      </c>
      <c r="L224" s="94">
        <v>2529187.38</v>
      </c>
      <c r="M224" s="94">
        <v>3500000</v>
      </c>
      <c r="N224" s="94">
        <v>2916666.666666667</v>
      </c>
      <c r="O224" s="94">
        <v>2903009.69</v>
      </c>
      <c r="P224" s="94">
        <v>-13656.976666666666</v>
      </c>
      <c r="Q224" s="94">
        <v>-0.46823920000000002</v>
      </c>
      <c r="R224" s="93" t="s">
        <v>2895</v>
      </c>
    </row>
    <row r="225" spans="1:18" ht="19.5" hidden="1" customHeight="1" x14ac:dyDescent="0.25">
      <c r="A225" s="132">
        <v>44773</v>
      </c>
      <c r="B225" s="93" t="s">
        <v>2918</v>
      </c>
      <c r="C225" s="93" t="s">
        <v>16</v>
      </c>
      <c r="D225" s="93" t="s">
        <v>2019</v>
      </c>
      <c r="E225" s="93" t="s">
        <v>471</v>
      </c>
      <c r="F225" s="93" t="s">
        <v>472</v>
      </c>
      <c r="G225" s="93" t="s">
        <v>2839</v>
      </c>
      <c r="H225" s="93" t="s">
        <v>2894</v>
      </c>
      <c r="I225" s="93" t="s">
        <v>2816</v>
      </c>
      <c r="J225" s="93" t="s">
        <v>2817</v>
      </c>
      <c r="K225" s="133">
        <v>10</v>
      </c>
      <c r="L225" s="94">
        <v>228393.94</v>
      </c>
      <c r="M225" s="94">
        <v>500000</v>
      </c>
      <c r="N225" s="94">
        <v>416666.66666666669</v>
      </c>
      <c r="O225" s="94">
        <v>207280.8</v>
      </c>
      <c r="P225" s="94">
        <v>-209385.8666666667</v>
      </c>
      <c r="Q225" s="94">
        <v>-50.252608000000002</v>
      </c>
      <c r="R225" s="93" t="s">
        <v>2895</v>
      </c>
    </row>
    <row r="226" spans="1:18" ht="19.5" hidden="1" customHeight="1" x14ac:dyDescent="0.25">
      <c r="A226" s="132">
        <v>44773</v>
      </c>
      <c r="B226" s="93" t="s">
        <v>2918</v>
      </c>
      <c r="C226" s="93" t="s">
        <v>16</v>
      </c>
      <c r="D226" s="93" t="s">
        <v>2019</v>
      </c>
      <c r="E226" s="93" t="s">
        <v>471</v>
      </c>
      <c r="F226" s="93" t="s">
        <v>472</v>
      </c>
      <c r="G226" s="93" t="s">
        <v>2839</v>
      </c>
      <c r="H226" s="93" t="s">
        <v>2894</v>
      </c>
      <c r="I226" s="93" t="s">
        <v>2818</v>
      </c>
      <c r="J226" s="93" t="s">
        <v>2819</v>
      </c>
      <c r="K226" s="133">
        <v>10</v>
      </c>
      <c r="L226" s="94">
        <v>3461525.28</v>
      </c>
      <c r="M226" s="94">
        <v>6500000</v>
      </c>
      <c r="N226" s="94">
        <v>5416666.666666667</v>
      </c>
      <c r="O226" s="94">
        <v>4243864.2300000004</v>
      </c>
      <c r="P226" s="94">
        <v>-1172802.4366666668</v>
      </c>
      <c r="Q226" s="94">
        <v>-21.65173729230769</v>
      </c>
      <c r="R226" s="93" t="s">
        <v>2895</v>
      </c>
    </row>
    <row r="227" spans="1:18" ht="19.5" hidden="1" customHeight="1" x14ac:dyDescent="0.25">
      <c r="A227" s="132">
        <v>44773</v>
      </c>
      <c r="B227" s="93" t="s">
        <v>2918</v>
      </c>
      <c r="C227" s="93" t="s">
        <v>16</v>
      </c>
      <c r="D227" s="93" t="s">
        <v>2019</v>
      </c>
      <c r="E227" s="93" t="s">
        <v>471</v>
      </c>
      <c r="F227" s="93" t="s">
        <v>472</v>
      </c>
      <c r="G227" s="93" t="s">
        <v>2839</v>
      </c>
      <c r="H227" s="93" t="s">
        <v>2894</v>
      </c>
      <c r="I227" s="93" t="s">
        <v>2820</v>
      </c>
      <c r="J227" s="93" t="s">
        <v>2821</v>
      </c>
      <c r="K227" s="133">
        <v>10</v>
      </c>
      <c r="L227" s="94">
        <v>32434645.300000001</v>
      </c>
      <c r="M227" s="94">
        <v>36000000</v>
      </c>
      <c r="N227" s="94">
        <v>30000000</v>
      </c>
      <c r="O227" s="94">
        <v>31256641.060000002</v>
      </c>
      <c r="P227" s="94">
        <v>1256641.06</v>
      </c>
      <c r="Q227" s="94">
        <v>4.1888035333333331</v>
      </c>
      <c r="R227" s="93" t="s">
        <v>2896</v>
      </c>
    </row>
    <row r="228" spans="1:18" ht="19.5" hidden="1" customHeight="1" x14ac:dyDescent="0.25">
      <c r="A228" s="132">
        <v>44773</v>
      </c>
      <c r="B228" s="93" t="s">
        <v>2918</v>
      </c>
      <c r="C228" s="93" t="s">
        <v>16</v>
      </c>
      <c r="D228" s="93" t="s">
        <v>2019</v>
      </c>
      <c r="E228" s="93" t="s">
        <v>471</v>
      </c>
      <c r="F228" s="93" t="s">
        <v>472</v>
      </c>
      <c r="G228" s="93" t="s">
        <v>2839</v>
      </c>
      <c r="H228" s="93" t="s">
        <v>2894</v>
      </c>
      <c r="I228" s="93" t="s">
        <v>2822</v>
      </c>
      <c r="J228" s="93" t="s">
        <v>2846</v>
      </c>
      <c r="K228" s="133">
        <v>10</v>
      </c>
      <c r="L228" s="94">
        <v>5656632.9199999999</v>
      </c>
      <c r="M228" s="94">
        <v>6500000</v>
      </c>
      <c r="N228" s="94">
        <v>5416666.666666667</v>
      </c>
      <c r="O228" s="94">
        <v>5396865</v>
      </c>
      <c r="P228" s="94">
        <v>-19801.666666666668</v>
      </c>
      <c r="Q228" s="94">
        <v>-0.36556923076923076</v>
      </c>
      <c r="R228" s="93" t="s">
        <v>2895</v>
      </c>
    </row>
    <row r="229" spans="1:18" ht="19.5" hidden="1" customHeight="1" x14ac:dyDescent="0.25">
      <c r="A229" s="132">
        <v>44773</v>
      </c>
      <c r="B229" s="93" t="s">
        <v>2918</v>
      </c>
      <c r="C229" s="93" t="s">
        <v>16</v>
      </c>
      <c r="D229" s="93" t="s">
        <v>2019</v>
      </c>
      <c r="E229" s="93" t="s">
        <v>471</v>
      </c>
      <c r="F229" s="93" t="s">
        <v>472</v>
      </c>
      <c r="G229" s="93" t="s">
        <v>2839</v>
      </c>
      <c r="H229" s="93" t="s">
        <v>2894</v>
      </c>
      <c r="I229" s="93" t="s">
        <v>2823</v>
      </c>
      <c r="J229" s="93" t="s">
        <v>2824</v>
      </c>
      <c r="K229" s="133">
        <v>10</v>
      </c>
      <c r="L229" s="94">
        <v>11970570</v>
      </c>
      <c r="M229" s="94">
        <v>13300000</v>
      </c>
      <c r="N229" s="94">
        <v>11083333.333333332</v>
      </c>
      <c r="O229" s="94">
        <v>11748198</v>
      </c>
      <c r="P229" s="94">
        <v>664864.66666666674</v>
      </c>
      <c r="Q229" s="94">
        <v>5.9987789473684217</v>
      </c>
      <c r="R229" s="93" t="s">
        <v>2896</v>
      </c>
    </row>
    <row r="230" spans="1:18" ht="19.5" hidden="1" customHeight="1" x14ac:dyDescent="0.25">
      <c r="A230" s="132">
        <v>44773</v>
      </c>
      <c r="B230" s="93" t="s">
        <v>2918</v>
      </c>
      <c r="C230" s="93" t="s">
        <v>16</v>
      </c>
      <c r="D230" s="93" t="s">
        <v>2019</v>
      </c>
      <c r="E230" s="93" t="s">
        <v>471</v>
      </c>
      <c r="F230" s="93" t="s">
        <v>472</v>
      </c>
      <c r="G230" s="93" t="s">
        <v>2839</v>
      </c>
      <c r="H230" s="93" t="s">
        <v>2894</v>
      </c>
      <c r="I230" s="93" t="s">
        <v>2825</v>
      </c>
      <c r="J230" s="93" t="s">
        <v>2826</v>
      </c>
      <c r="K230" s="133">
        <v>10</v>
      </c>
      <c r="L230" s="94">
        <v>1927724.8</v>
      </c>
      <c r="M230" s="94">
        <v>4000000</v>
      </c>
      <c r="N230" s="94">
        <v>3333333.3333333335</v>
      </c>
      <c r="O230" s="94">
        <v>4078556.7800000003</v>
      </c>
      <c r="P230" s="94">
        <v>745223.44666666666</v>
      </c>
      <c r="Q230" s="94">
        <v>22.356703400000001</v>
      </c>
      <c r="R230" s="93" t="s">
        <v>2896</v>
      </c>
    </row>
    <row r="231" spans="1:18" ht="19.5" hidden="1" customHeight="1" x14ac:dyDescent="0.25">
      <c r="A231" s="132">
        <v>44773</v>
      </c>
      <c r="B231" s="93" t="s">
        <v>2918</v>
      </c>
      <c r="C231" s="93" t="s">
        <v>16</v>
      </c>
      <c r="D231" s="93" t="s">
        <v>2019</v>
      </c>
      <c r="E231" s="93" t="s">
        <v>471</v>
      </c>
      <c r="F231" s="93" t="s">
        <v>472</v>
      </c>
      <c r="G231" s="93" t="s">
        <v>2839</v>
      </c>
      <c r="H231" s="93" t="s">
        <v>2894</v>
      </c>
      <c r="I231" s="93" t="s">
        <v>2827</v>
      </c>
      <c r="J231" s="93" t="s">
        <v>2828</v>
      </c>
      <c r="K231" s="133">
        <v>10</v>
      </c>
      <c r="L231" s="94">
        <v>4284828.4000000004</v>
      </c>
      <c r="M231" s="94">
        <v>5541690</v>
      </c>
      <c r="N231" s="94">
        <v>4618075</v>
      </c>
      <c r="O231" s="94">
        <v>4089689.57</v>
      </c>
      <c r="P231" s="94">
        <v>-528385.43000000005</v>
      </c>
      <c r="Q231" s="94">
        <v>-11.44168143652929</v>
      </c>
      <c r="R231" s="93" t="s">
        <v>2895</v>
      </c>
    </row>
    <row r="232" spans="1:18" ht="19.5" hidden="1" customHeight="1" x14ac:dyDescent="0.25">
      <c r="A232" s="132">
        <v>44773</v>
      </c>
      <c r="B232" s="93" t="s">
        <v>2918</v>
      </c>
      <c r="C232" s="93" t="s">
        <v>16</v>
      </c>
      <c r="D232" s="93" t="s">
        <v>2019</v>
      </c>
      <c r="E232" s="93" t="s">
        <v>471</v>
      </c>
      <c r="F232" s="93" t="s">
        <v>472</v>
      </c>
      <c r="G232" s="93" t="s">
        <v>2839</v>
      </c>
      <c r="H232" s="93" t="s">
        <v>2894</v>
      </c>
      <c r="I232" s="93" t="s">
        <v>2829</v>
      </c>
      <c r="J232" s="93" t="s">
        <v>2830</v>
      </c>
      <c r="K232" s="133">
        <v>10</v>
      </c>
      <c r="L232" s="94">
        <v>2023896.46</v>
      </c>
      <c r="M232" s="94">
        <v>2510000</v>
      </c>
      <c r="N232" s="94">
        <v>2091666.6666666665</v>
      </c>
      <c r="O232" s="94">
        <v>1692135.94</v>
      </c>
      <c r="P232" s="94">
        <v>-399530.72666666668</v>
      </c>
      <c r="Q232" s="94">
        <v>-19.10107059760956</v>
      </c>
      <c r="R232" s="93" t="s">
        <v>2895</v>
      </c>
    </row>
    <row r="233" spans="1:18" ht="19.5" hidden="1" customHeight="1" x14ac:dyDescent="0.25">
      <c r="A233" s="132">
        <v>44773</v>
      </c>
      <c r="B233" s="93" t="s">
        <v>2918</v>
      </c>
      <c r="C233" s="93" t="s">
        <v>16</v>
      </c>
      <c r="D233" s="93" t="s">
        <v>2019</v>
      </c>
      <c r="E233" s="93" t="s">
        <v>471</v>
      </c>
      <c r="F233" s="93" t="s">
        <v>472</v>
      </c>
      <c r="G233" s="93" t="s">
        <v>2839</v>
      </c>
      <c r="H233" s="93" t="s">
        <v>2894</v>
      </c>
      <c r="I233" s="93" t="s">
        <v>2831</v>
      </c>
      <c r="J233" s="93" t="s">
        <v>2832</v>
      </c>
      <c r="K233" s="133">
        <v>10</v>
      </c>
      <c r="L233" s="94">
        <v>3080788.77</v>
      </c>
      <c r="M233" s="94">
        <v>3200000</v>
      </c>
      <c r="N233" s="94">
        <v>2666666.666666667</v>
      </c>
      <c r="O233" s="94">
        <v>2679696.7200000002</v>
      </c>
      <c r="P233" s="94">
        <v>13030.053333333333</v>
      </c>
      <c r="Q233" s="94">
        <v>0.48862699999999998</v>
      </c>
      <c r="R233" s="93" t="s">
        <v>2896</v>
      </c>
    </row>
    <row r="234" spans="1:18" ht="19.5" hidden="1" customHeight="1" x14ac:dyDescent="0.25">
      <c r="A234" s="132">
        <v>44773</v>
      </c>
      <c r="B234" s="93" t="s">
        <v>2918</v>
      </c>
      <c r="C234" s="93" t="s">
        <v>16</v>
      </c>
      <c r="D234" s="93" t="s">
        <v>2019</v>
      </c>
      <c r="E234" s="93" t="s">
        <v>471</v>
      </c>
      <c r="F234" s="93" t="s">
        <v>472</v>
      </c>
      <c r="G234" s="93" t="s">
        <v>2839</v>
      </c>
      <c r="H234" s="93" t="s">
        <v>2894</v>
      </c>
      <c r="I234" s="93" t="s">
        <v>2833</v>
      </c>
      <c r="J234" s="93" t="s">
        <v>2834</v>
      </c>
      <c r="K234" s="133">
        <v>10</v>
      </c>
      <c r="L234" s="94">
        <v>2811375.76</v>
      </c>
      <c r="M234" s="94">
        <v>4500000</v>
      </c>
      <c r="N234" s="94">
        <v>3750000</v>
      </c>
      <c r="O234" s="94">
        <v>3345207.1499999994</v>
      </c>
      <c r="P234" s="94">
        <v>-404792.85</v>
      </c>
      <c r="Q234" s="94">
        <v>-10.794476</v>
      </c>
      <c r="R234" s="93" t="s">
        <v>2895</v>
      </c>
    </row>
    <row r="235" spans="1:18" ht="19.5" hidden="1" customHeight="1" x14ac:dyDescent="0.25">
      <c r="A235" s="132">
        <v>44773</v>
      </c>
      <c r="B235" s="93" t="s">
        <v>2918</v>
      </c>
      <c r="C235" s="93" t="s">
        <v>16</v>
      </c>
      <c r="D235" s="93" t="s">
        <v>2019</v>
      </c>
      <c r="E235" s="93" t="s">
        <v>471</v>
      </c>
      <c r="F235" s="93" t="s">
        <v>472</v>
      </c>
      <c r="G235" s="93" t="s">
        <v>2839</v>
      </c>
      <c r="H235" s="93" t="s">
        <v>2894</v>
      </c>
      <c r="I235" s="93" t="s">
        <v>2835</v>
      </c>
      <c r="J235" s="93" t="s">
        <v>2836</v>
      </c>
      <c r="K235" s="133">
        <v>10</v>
      </c>
      <c r="L235" s="94">
        <v>6533.28</v>
      </c>
      <c r="M235" s="94">
        <v>32000</v>
      </c>
      <c r="N235" s="94">
        <v>26666.666666666668</v>
      </c>
      <c r="O235" s="94">
        <v>3047.62</v>
      </c>
      <c r="P235" s="94">
        <v>-23619.046666666669</v>
      </c>
      <c r="Q235" s="94">
        <v>-88.571425000000005</v>
      </c>
      <c r="R235" s="93" t="s">
        <v>2895</v>
      </c>
    </row>
    <row r="236" spans="1:18" ht="19.5" hidden="1" customHeight="1" x14ac:dyDescent="0.25">
      <c r="A236" s="132">
        <v>44773</v>
      </c>
      <c r="B236" s="93" t="s">
        <v>2918</v>
      </c>
      <c r="C236" s="93" t="s">
        <v>16</v>
      </c>
      <c r="D236" s="93" t="s">
        <v>2019</v>
      </c>
      <c r="E236" s="93" t="s">
        <v>471</v>
      </c>
      <c r="F236" s="93" t="s">
        <v>472</v>
      </c>
      <c r="G236" s="93" t="s">
        <v>2839</v>
      </c>
      <c r="H236" s="93" t="s">
        <v>2894</v>
      </c>
      <c r="I236" s="93" t="s">
        <v>2837</v>
      </c>
      <c r="J236" s="93" t="s">
        <v>2838</v>
      </c>
      <c r="K236" s="133">
        <v>10</v>
      </c>
      <c r="L236" s="94">
        <v>6474563.5999999996</v>
      </c>
      <c r="M236" s="94">
        <v>6200000</v>
      </c>
      <c r="N236" s="94">
        <v>5166666.666666667</v>
      </c>
      <c r="O236" s="94">
        <v>5733583.25</v>
      </c>
      <c r="P236" s="94">
        <v>566916.58333333326</v>
      </c>
      <c r="Q236" s="94">
        <v>10.972579032258064</v>
      </c>
      <c r="R236" s="93" t="s">
        <v>2896</v>
      </c>
    </row>
    <row r="237" spans="1:18" ht="19.5" hidden="1" customHeight="1" x14ac:dyDescent="0.25">
      <c r="A237" s="132">
        <v>44773</v>
      </c>
      <c r="B237" s="93" t="s">
        <v>2918</v>
      </c>
      <c r="C237" s="93" t="s">
        <v>16</v>
      </c>
      <c r="D237" s="93" t="s">
        <v>2019</v>
      </c>
      <c r="E237" s="93" t="s">
        <v>471</v>
      </c>
      <c r="F237" s="93" t="s">
        <v>472</v>
      </c>
      <c r="G237" s="93" t="s">
        <v>2839</v>
      </c>
      <c r="H237" s="93" t="s">
        <v>2894</v>
      </c>
      <c r="I237" s="93" t="s">
        <v>2872</v>
      </c>
      <c r="J237" s="93" t="s">
        <v>2873</v>
      </c>
      <c r="K237" s="133">
        <v>10</v>
      </c>
      <c r="L237" s="94">
        <v>0</v>
      </c>
      <c r="M237" s="94">
        <v>0</v>
      </c>
      <c r="N237" s="94">
        <v>0</v>
      </c>
      <c r="O237" s="94">
        <v>0</v>
      </c>
      <c r="P237" s="94">
        <v>0</v>
      </c>
      <c r="Q237" s="135"/>
      <c r="R237" s="93" t="s">
        <v>2896</v>
      </c>
    </row>
    <row r="238" spans="1:18" ht="19.5" hidden="1" customHeight="1" x14ac:dyDescent="0.25">
      <c r="A238" s="132">
        <v>44773</v>
      </c>
      <c r="B238" s="93" t="s">
        <v>2918</v>
      </c>
      <c r="C238" s="93" t="s">
        <v>16</v>
      </c>
      <c r="D238" s="93" t="s">
        <v>2019</v>
      </c>
      <c r="E238" s="93" t="s">
        <v>471</v>
      </c>
      <c r="F238" s="93" t="s">
        <v>472</v>
      </c>
      <c r="G238" s="93" t="s">
        <v>2897</v>
      </c>
      <c r="H238" s="93" t="s">
        <v>1944</v>
      </c>
      <c r="I238" s="93" t="s">
        <v>2852</v>
      </c>
      <c r="J238" s="93" t="s">
        <v>2898</v>
      </c>
      <c r="K238" s="133">
        <v>10</v>
      </c>
      <c r="L238" s="94">
        <v>17916595.960000001</v>
      </c>
      <c r="M238" s="94">
        <v>17916595.960000001</v>
      </c>
      <c r="N238" s="94">
        <v>14930496.633333335</v>
      </c>
      <c r="O238" s="94">
        <v>30766053.810000006</v>
      </c>
      <c r="P238" s="94">
        <v>15835557.176666668</v>
      </c>
      <c r="Q238" s="94">
        <v>106.06182477087015</v>
      </c>
      <c r="R238" s="93" t="s">
        <v>2895</v>
      </c>
    </row>
    <row r="239" spans="1:18" ht="19.5" hidden="1" customHeight="1" x14ac:dyDescent="0.25">
      <c r="A239" s="132">
        <v>44773</v>
      </c>
      <c r="B239" s="93" t="s">
        <v>2918</v>
      </c>
      <c r="C239" s="93" t="s">
        <v>16</v>
      </c>
      <c r="D239" s="93" t="s">
        <v>2019</v>
      </c>
      <c r="E239" s="93" t="s">
        <v>471</v>
      </c>
      <c r="F239" s="93" t="s">
        <v>472</v>
      </c>
      <c r="G239" s="93" t="s">
        <v>2899</v>
      </c>
      <c r="H239" s="93" t="s">
        <v>1944</v>
      </c>
      <c r="I239" s="93" t="s">
        <v>2853</v>
      </c>
      <c r="J239" s="93" t="s">
        <v>2900</v>
      </c>
      <c r="K239" s="133">
        <v>10</v>
      </c>
      <c r="L239" s="94">
        <v>34062946.219999999</v>
      </c>
      <c r="M239" s="94">
        <v>34062946.219999999</v>
      </c>
      <c r="N239" s="94">
        <v>28385788.516666666</v>
      </c>
      <c r="O239" s="94">
        <v>33523758.09</v>
      </c>
      <c r="P239" s="94">
        <v>5137969.5733333332</v>
      </c>
      <c r="Q239" s="94">
        <v>18.100499728293908</v>
      </c>
      <c r="R239" s="93" t="s">
        <v>2895</v>
      </c>
    </row>
    <row r="240" spans="1:18" ht="19.5" hidden="1" customHeight="1" x14ac:dyDescent="0.25">
      <c r="A240" s="132">
        <v>44773</v>
      </c>
      <c r="B240" s="93" t="s">
        <v>2918</v>
      </c>
      <c r="C240" s="93" t="s">
        <v>16</v>
      </c>
      <c r="D240" s="93" t="s">
        <v>2019</v>
      </c>
      <c r="E240" s="93" t="s">
        <v>471</v>
      </c>
      <c r="F240" s="93" t="s">
        <v>472</v>
      </c>
      <c r="G240" s="93" t="s">
        <v>2899</v>
      </c>
      <c r="H240" s="93" t="s">
        <v>1944</v>
      </c>
      <c r="I240" s="93" t="s">
        <v>2854</v>
      </c>
      <c r="J240" s="93" t="s">
        <v>2901</v>
      </c>
      <c r="K240" s="133">
        <v>10</v>
      </c>
      <c r="L240" s="94">
        <v>38005466.329999998</v>
      </c>
      <c r="M240" s="94">
        <v>-38005466.329999998</v>
      </c>
      <c r="N240" s="94">
        <v>-31671221.94166667</v>
      </c>
      <c r="O240" s="94">
        <v>-24521772.480000004</v>
      </c>
      <c r="P240" s="94">
        <v>7149449.461666666</v>
      </c>
      <c r="Q240" s="94">
        <v>-22.573961544126121</v>
      </c>
      <c r="R240" s="93" t="s">
        <v>2895</v>
      </c>
    </row>
    <row r="241" spans="1:18" ht="19.5" hidden="1" customHeight="1" x14ac:dyDescent="0.25">
      <c r="A241" s="132">
        <v>44773</v>
      </c>
      <c r="B241" s="93" t="s">
        <v>2918</v>
      </c>
      <c r="C241" s="93" t="s">
        <v>16</v>
      </c>
      <c r="D241" s="93" t="s">
        <v>2019</v>
      </c>
      <c r="E241" s="93" t="s">
        <v>471</v>
      </c>
      <c r="F241" s="93" t="s">
        <v>472</v>
      </c>
      <c r="G241" s="93" t="s">
        <v>2811</v>
      </c>
      <c r="H241" s="93" t="s">
        <v>2894</v>
      </c>
      <c r="I241" s="93" t="s">
        <v>2865</v>
      </c>
      <c r="J241" s="93" t="s">
        <v>2796</v>
      </c>
      <c r="K241" s="133">
        <v>10</v>
      </c>
      <c r="L241" s="94">
        <v>612858.24</v>
      </c>
      <c r="M241" s="94">
        <v>450000</v>
      </c>
      <c r="N241" s="94">
        <v>375000</v>
      </c>
      <c r="O241" s="94">
        <v>459966.92</v>
      </c>
      <c r="P241" s="94">
        <v>84966.92</v>
      </c>
      <c r="Q241" s="94">
        <v>22.657845333333331</v>
      </c>
      <c r="R241" s="93" t="s">
        <v>2895</v>
      </c>
    </row>
    <row r="242" spans="1:18" ht="19.5" customHeight="1" x14ac:dyDescent="0.25">
      <c r="A242" s="132">
        <v>44773</v>
      </c>
      <c r="B242" s="93" t="s">
        <v>2918</v>
      </c>
      <c r="C242" s="93" t="s">
        <v>16</v>
      </c>
      <c r="D242" s="93" t="s">
        <v>2019</v>
      </c>
      <c r="E242" s="93" t="s">
        <v>473</v>
      </c>
      <c r="F242" s="93" t="s">
        <v>474</v>
      </c>
      <c r="G242" s="93" t="s">
        <v>2811</v>
      </c>
      <c r="H242" s="93" t="s">
        <v>2894</v>
      </c>
      <c r="I242" s="136" t="s">
        <v>2790</v>
      </c>
      <c r="J242" s="93" t="s">
        <v>2791</v>
      </c>
      <c r="K242" s="133">
        <v>10</v>
      </c>
      <c r="L242" s="94">
        <v>41990426.399999999</v>
      </c>
      <c r="M242" s="94">
        <v>37163552.850000001</v>
      </c>
      <c r="N242" s="94">
        <v>30969627.375</v>
      </c>
      <c r="O242" s="94">
        <v>27814055.569999997</v>
      </c>
      <c r="P242" s="94">
        <v>-3155571.8050000002</v>
      </c>
      <c r="Q242" s="94">
        <v>-10.18924692502859</v>
      </c>
      <c r="R242" s="93" t="s">
        <v>2896</v>
      </c>
    </row>
    <row r="243" spans="1:18" ht="19.5" customHeight="1" x14ac:dyDescent="0.25">
      <c r="A243" s="132">
        <v>44773</v>
      </c>
      <c r="B243" s="93" t="s">
        <v>2918</v>
      </c>
      <c r="C243" s="93" t="s">
        <v>16</v>
      </c>
      <c r="D243" s="93" t="s">
        <v>2019</v>
      </c>
      <c r="E243" s="93" t="s">
        <v>473</v>
      </c>
      <c r="F243" s="93" t="s">
        <v>474</v>
      </c>
      <c r="G243" s="93" t="s">
        <v>2811</v>
      </c>
      <c r="H243" s="93" t="s">
        <v>2894</v>
      </c>
      <c r="I243" s="136" t="s">
        <v>2792</v>
      </c>
      <c r="J243" s="93" t="s">
        <v>2793</v>
      </c>
      <c r="K243" s="133">
        <v>10</v>
      </c>
      <c r="L243" s="94">
        <v>127733.33</v>
      </c>
      <c r="M243" s="94">
        <v>159350</v>
      </c>
      <c r="N243" s="94">
        <v>132791.66666666669</v>
      </c>
      <c r="O243" s="94">
        <v>105900</v>
      </c>
      <c r="P243" s="94">
        <v>-26891.666666666668</v>
      </c>
      <c r="Q243" s="94">
        <v>-20.251019767806717</v>
      </c>
      <c r="R243" s="93" t="s">
        <v>2896</v>
      </c>
    </row>
    <row r="244" spans="1:18" ht="19.5" customHeight="1" x14ac:dyDescent="0.25">
      <c r="A244" s="132">
        <v>44773</v>
      </c>
      <c r="B244" s="93" t="s">
        <v>2918</v>
      </c>
      <c r="C244" s="93" t="s">
        <v>16</v>
      </c>
      <c r="D244" s="93" t="s">
        <v>2019</v>
      </c>
      <c r="E244" s="93" t="s">
        <v>473</v>
      </c>
      <c r="F244" s="93" t="s">
        <v>474</v>
      </c>
      <c r="G244" s="93" t="s">
        <v>2811</v>
      </c>
      <c r="H244" s="93" t="s">
        <v>2894</v>
      </c>
      <c r="I244" s="136" t="s">
        <v>2794</v>
      </c>
      <c r="J244" s="93" t="s">
        <v>2795</v>
      </c>
      <c r="K244" s="133">
        <v>10</v>
      </c>
      <c r="L244" s="94">
        <v>47239</v>
      </c>
      <c r="M244" s="94">
        <v>500000</v>
      </c>
      <c r="N244" s="94">
        <v>416666.66666666669</v>
      </c>
      <c r="O244" s="94">
        <v>517899.25</v>
      </c>
      <c r="P244" s="94">
        <v>101232.58333333333</v>
      </c>
      <c r="Q244" s="94">
        <v>24.295819999999999</v>
      </c>
      <c r="R244" s="93" t="s">
        <v>2895</v>
      </c>
    </row>
    <row r="245" spans="1:18" ht="19.5" customHeight="1" x14ac:dyDescent="0.25">
      <c r="A245" s="132">
        <v>44773</v>
      </c>
      <c r="B245" s="93" t="s">
        <v>2918</v>
      </c>
      <c r="C245" s="93" t="s">
        <v>16</v>
      </c>
      <c r="D245" s="93" t="s">
        <v>2019</v>
      </c>
      <c r="E245" s="93" t="s">
        <v>473</v>
      </c>
      <c r="F245" s="93" t="s">
        <v>474</v>
      </c>
      <c r="G245" s="93" t="s">
        <v>2811</v>
      </c>
      <c r="H245" s="93" t="s">
        <v>2894</v>
      </c>
      <c r="I245" s="136" t="s">
        <v>2865</v>
      </c>
      <c r="J245" s="93" t="s">
        <v>2796</v>
      </c>
      <c r="K245" s="133">
        <v>10</v>
      </c>
      <c r="L245" s="94">
        <v>676047.82</v>
      </c>
      <c r="M245" s="94">
        <v>1060857.25</v>
      </c>
      <c r="N245" s="94">
        <v>884047.70833333326</v>
      </c>
      <c r="O245" s="94">
        <v>1247091.73</v>
      </c>
      <c r="P245" s="94">
        <v>363044.02166666667</v>
      </c>
      <c r="Q245" s="94">
        <v>41.066111958041475</v>
      </c>
      <c r="R245" s="93" t="s">
        <v>2895</v>
      </c>
    </row>
    <row r="246" spans="1:18" ht="19.5" customHeight="1" x14ac:dyDescent="0.25">
      <c r="A246" s="132">
        <v>44773</v>
      </c>
      <c r="B246" s="93" t="s">
        <v>2918</v>
      </c>
      <c r="C246" s="93" t="s">
        <v>16</v>
      </c>
      <c r="D246" s="93" t="s">
        <v>2019</v>
      </c>
      <c r="E246" s="93" t="s">
        <v>473</v>
      </c>
      <c r="F246" s="93" t="s">
        <v>474</v>
      </c>
      <c r="G246" s="93" t="s">
        <v>2811</v>
      </c>
      <c r="H246" s="93" t="s">
        <v>2894</v>
      </c>
      <c r="I246" s="136" t="s">
        <v>2797</v>
      </c>
      <c r="J246" s="93" t="s">
        <v>2798</v>
      </c>
      <c r="K246" s="133">
        <v>10</v>
      </c>
      <c r="L246" s="94">
        <v>5355498.22</v>
      </c>
      <c r="M246" s="94">
        <v>7862376</v>
      </c>
      <c r="N246" s="94">
        <v>6551980</v>
      </c>
      <c r="O246" s="94">
        <v>9905110.4900000002</v>
      </c>
      <c r="P246" s="94">
        <v>3353130.49</v>
      </c>
      <c r="Q246" s="94">
        <v>51.177361499882473</v>
      </c>
      <c r="R246" s="93" t="s">
        <v>2895</v>
      </c>
    </row>
    <row r="247" spans="1:18" ht="19.5" customHeight="1" x14ac:dyDescent="0.25">
      <c r="A247" s="132">
        <v>44773</v>
      </c>
      <c r="B247" s="93" t="s">
        <v>2918</v>
      </c>
      <c r="C247" s="93" t="s">
        <v>16</v>
      </c>
      <c r="D247" s="93" t="s">
        <v>2019</v>
      </c>
      <c r="E247" s="93" t="s">
        <v>473</v>
      </c>
      <c r="F247" s="93" t="s">
        <v>474</v>
      </c>
      <c r="G247" s="93" t="s">
        <v>2811</v>
      </c>
      <c r="H247" s="93" t="s">
        <v>2894</v>
      </c>
      <c r="I247" s="136" t="s">
        <v>2799</v>
      </c>
      <c r="J247" s="93" t="s">
        <v>2800</v>
      </c>
      <c r="K247" s="133">
        <v>10</v>
      </c>
      <c r="L247" s="94">
        <v>2029113.02</v>
      </c>
      <c r="M247" s="94">
        <v>7435104</v>
      </c>
      <c r="N247" s="94">
        <v>6195920</v>
      </c>
      <c r="O247" s="94">
        <v>8325647.9699999997</v>
      </c>
      <c r="P247" s="94">
        <v>2129727.9700000002</v>
      </c>
      <c r="Q247" s="94">
        <v>34.373070827254068</v>
      </c>
      <c r="R247" s="93" t="s">
        <v>2895</v>
      </c>
    </row>
    <row r="248" spans="1:18" ht="19.5" customHeight="1" x14ac:dyDescent="0.25">
      <c r="A248" s="132">
        <v>44773</v>
      </c>
      <c r="B248" s="93" t="s">
        <v>2918</v>
      </c>
      <c r="C248" s="93" t="s">
        <v>16</v>
      </c>
      <c r="D248" s="93" t="s">
        <v>2019</v>
      </c>
      <c r="E248" s="93" t="s">
        <v>473</v>
      </c>
      <c r="F248" s="93" t="s">
        <v>474</v>
      </c>
      <c r="G248" s="93" t="s">
        <v>2811</v>
      </c>
      <c r="H248" s="93" t="s">
        <v>2894</v>
      </c>
      <c r="I248" s="136" t="s">
        <v>2801</v>
      </c>
      <c r="J248" s="93" t="s">
        <v>2802</v>
      </c>
      <c r="K248" s="133">
        <v>10</v>
      </c>
      <c r="L248" s="94">
        <v>725714.62</v>
      </c>
      <c r="M248" s="94">
        <v>140000</v>
      </c>
      <c r="N248" s="94">
        <v>116666.66666666667</v>
      </c>
      <c r="O248" s="94">
        <v>86497.75</v>
      </c>
      <c r="P248" s="94">
        <v>-30168.916666666672</v>
      </c>
      <c r="Q248" s="94">
        <v>-25.859071428571426</v>
      </c>
      <c r="R248" s="93" t="s">
        <v>2896</v>
      </c>
    </row>
    <row r="249" spans="1:18" ht="19.5" customHeight="1" x14ac:dyDescent="0.25">
      <c r="A249" s="132">
        <v>44773</v>
      </c>
      <c r="B249" s="93" t="s">
        <v>2918</v>
      </c>
      <c r="C249" s="93" t="s">
        <v>16</v>
      </c>
      <c r="D249" s="93" t="s">
        <v>2019</v>
      </c>
      <c r="E249" s="93" t="s">
        <v>473</v>
      </c>
      <c r="F249" s="93" t="s">
        <v>474</v>
      </c>
      <c r="G249" s="93" t="s">
        <v>2811</v>
      </c>
      <c r="H249" s="93" t="s">
        <v>2894</v>
      </c>
      <c r="I249" s="136" t="s">
        <v>2803</v>
      </c>
      <c r="J249" s="93" t="s">
        <v>2804</v>
      </c>
      <c r="K249" s="133">
        <v>10</v>
      </c>
      <c r="L249" s="94">
        <v>4862940.38</v>
      </c>
      <c r="M249" s="94">
        <v>40757167.049999997</v>
      </c>
      <c r="N249" s="94">
        <v>33964305.875</v>
      </c>
      <c r="O249" s="94">
        <v>33725350.750000007</v>
      </c>
      <c r="P249" s="94">
        <v>-238955.125</v>
      </c>
      <c r="Q249" s="94">
        <v>-0.70354779479208185</v>
      </c>
      <c r="R249" s="93" t="s">
        <v>2896</v>
      </c>
    </row>
    <row r="250" spans="1:18" ht="19.5" customHeight="1" x14ac:dyDescent="0.25">
      <c r="A250" s="132">
        <v>44773</v>
      </c>
      <c r="B250" s="93" t="s">
        <v>2918</v>
      </c>
      <c r="C250" s="93" t="s">
        <v>16</v>
      </c>
      <c r="D250" s="93" t="s">
        <v>2019</v>
      </c>
      <c r="E250" s="93" t="s">
        <v>473</v>
      </c>
      <c r="F250" s="93" t="s">
        <v>474</v>
      </c>
      <c r="G250" s="93" t="s">
        <v>2811</v>
      </c>
      <c r="H250" s="93" t="s">
        <v>2894</v>
      </c>
      <c r="I250" s="136" t="s">
        <v>2805</v>
      </c>
      <c r="J250" s="93" t="s">
        <v>2806</v>
      </c>
      <c r="K250" s="133">
        <v>10</v>
      </c>
      <c r="L250" s="94">
        <v>34501476</v>
      </c>
      <c r="M250" s="94">
        <v>38939060.799999997</v>
      </c>
      <c r="N250" s="94">
        <v>32449217.333333332</v>
      </c>
      <c r="O250" s="94">
        <v>32440025.16</v>
      </c>
      <c r="P250" s="94">
        <v>-9192.1733333333323</v>
      </c>
      <c r="Q250" s="94">
        <v>-2.8327873794018167E-2</v>
      </c>
      <c r="R250" s="93" t="s">
        <v>2896</v>
      </c>
    </row>
    <row r="251" spans="1:18" ht="19.5" customHeight="1" x14ac:dyDescent="0.25">
      <c r="A251" s="132">
        <v>44773</v>
      </c>
      <c r="B251" s="93" t="s">
        <v>2918</v>
      </c>
      <c r="C251" s="93" t="s">
        <v>16</v>
      </c>
      <c r="D251" s="93" t="s">
        <v>2019</v>
      </c>
      <c r="E251" s="93" t="s">
        <v>473</v>
      </c>
      <c r="F251" s="93" t="s">
        <v>474</v>
      </c>
      <c r="G251" s="93" t="s">
        <v>2811</v>
      </c>
      <c r="H251" s="93" t="s">
        <v>2894</v>
      </c>
      <c r="I251" s="136" t="s">
        <v>2807</v>
      </c>
      <c r="J251" s="93" t="s">
        <v>2808</v>
      </c>
      <c r="K251" s="133">
        <v>10</v>
      </c>
      <c r="L251" s="94">
        <v>5231616.4400000004</v>
      </c>
      <c r="M251" s="94">
        <v>14825987.9</v>
      </c>
      <c r="N251" s="94">
        <v>12354989.916666668</v>
      </c>
      <c r="O251" s="94">
        <v>11266423.120000001</v>
      </c>
      <c r="P251" s="94">
        <v>-1088566.7966666666</v>
      </c>
      <c r="Q251" s="94">
        <v>-8.8107461358443437</v>
      </c>
      <c r="R251" s="93" t="s">
        <v>2896</v>
      </c>
    </row>
    <row r="252" spans="1:18" ht="19.5" customHeight="1" x14ac:dyDescent="0.25">
      <c r="A252" s="132">
        <v>44773</v>
      </c>
      <c r="B252" s="93" t="s">
        <v>2918</v>
      </c>
      <c r="C252" s="93" t="s">
        <v>16</v>
      </c>
      <c r="D252" s="93" t="s">
        <v>2019</v>
      </c>
      <c r="E252" s="93" t="s">
        <v>473</v>
      </c>
      <c r="F252" s="93" t="s">
        <v>474</v>
      </c>
      <c r="G252" s="93" t="s">
        <v>2811</v>
      </c>
      <c r="H252" s="93" t="s">
        <v>2894</v>
      </c>
      <c r="I252" s="136" t="s">
        <v>2870</v>
      </c>
      <c r="J252" s="93" t="s">
        <v>2871</v>
      </c>
      <c r="K252" s="133">
        <v>10</v>
      </c>
      <c r="L252" s="94">
        <v>0</v>
      </c>
      <c r="M252" s="135"/>
      <c r="N252" s="135"/>
      <c r="O252" s="94">
        <v>0</v>
      </c>
      <c r="P252" s="135"/>
      <c r="Q252" s="135"/>
      <c r="R252" s="93" t="s">
        <v>2902</v>
      </c>
    </row>
    <row r="253" spans="1:18" ht="19.5" customHeight="1" x14ac:dyDescent="0.25">
      <c r="A253" s="132">
        <v>44773</v>
      </c>
      <c r="B253" s="93" t="s">
        <v>2918</v>
      </c>
      <c r="C253" s="93" t="s">
        <v>16</v>
      </c>
      <c r="D253" s="93" t="s">
        <v>2019</v>
      </c>
      <c r="E253" s="93" t="s">
        <v>473</v>
      </c>
      <c r="F253" s="93" t="s">
        <v>474</v>
      </c>
      <c r="G253" s="93" t="s">
        <v>2811</v>
      </c>
      <c r="H253" s="93" t="s">
        <v>2894</v>
      </c>
      <c r="I253" s="136" t="s">
        <v>2809</v>
      </c>
      <c r="J253" s="93" t="s">
        <v>2810</v>
      </c>
      <c r="K253" s="133">
        <v>10</v>
      </c>
      <c r="L253" s="94">
        <v>1868726.54</v>
      </c>
      <c r="M253" s="94">
        <v>1158344.9099999999</v>
      </c>
      <c r="N253" s="94">
        <v>965287.42500000005</v>
      </c>
      <c r="O253" s="94">
        <v>1158344.9099999999</v>
      </c>
      <c r="P253" s="94">
        <v>193057.48499999999</v>
      </c>
      <c r="Q253" s="94">
        <v>20</v>
      </c>
      <c r="R253" s="93" t="s">
        <v>2895</v>
      </c>
    </row>
    <row r="254" spans="1:18" ht="19.5" customHeight="1" x14ac:dyDescent="0.25">
      <c r="A254" s="132">
        <v>44773</v>
      </c>
      <c r="B254" s="93" t="s">
        <v>2918</v>
      </c>
      <c r="C254" s="93" t="s">
        <v>16</v>
      </c>
      <c r="D254" s="93" t="s">
        <v>2019</v>
      </c>
      <c r="E254" s="93" t="s">
        <v>473</v>
      </c>
      <c r="F254" s="93" t="s">
        <v>474</v>
      </c>
      <c r="G254" s="93" t="s">
        <v>2839</v>
      </c>
      <c r="H254" s="93" t="s">
        <v>2894</v>
      </c>
      <c r="I254" s="137" t="s">
        <v>2812</v>
      </c>
      <c r="J254" s="93" t="s">
        <v>2813</v>
      </c>
      <c r="K254" s="133">
        <v>10</v>
      </c>
      <c r="L254" s="94">
        <v>6636631.5199999996</v>
      </c>
      <c r="M254" s="94">
        <v>7688369.8499999996</v>
      </c>
      <c r="N254" s="94">
        <v>6406974.875</v>
      </c>
      <c r="O254" s="94">
        <v>6094109.8099999996</v>
      </c>
      <c r="P254" s="94">
        <v>-312865.065</v>
      </c>
      <c r="Q254" s="94">
        <v>-4.8831948166489418</v>
      </c>
      <c r="R254" s="93" t="s">
        <v>2895</v>
      </c>
    </row>
    <row r="255" spans="1:18" ht="19.5" customHeight="1" x14ac:dyDescent="0.25">
      <c r="A255" s="132">
        <v>44773</v>
      </c>
      <c r="B255" s="93" t="s">
        <v>2918</v>
      </c>
      <c r="C255" s="93" t="s">
        <v>16</v>
      </c>
      <c r="D255" s="93" t="s">
        <v>2019</v>
      </c>
      <c r="E255" s="93" t="s">
        <v>473</v>
      </c>
      <c r="F255" s="93" t="s">
        <v>474</v>
      </c>
      <c r="G255" s="93" t="s">
        <v>2839</v>
      </c>
      <c r="H255" s="93" t="s">
        <v>2894</v>
      </c>
      <c r="I255" s="137" t="s">
        <v>2814</v>
      </c>
      <c r="J255" s="93" t="s">
        <v>2815</v>
      </c>
      <c r="K255" s="133">
        <v>10</v>
      </c>
      <c r="L255" s="94">
        <v>1248772.28</v>
      </c>
      <c r="M255" s="94">
        <v>1843756.17</v>
      </c>
      <c r="N255" s="94">
        <v>1536463.4750000001</v>
      </c>
      <c r="O255" s="94">
        <v>1293751.6399999999</v>
      </c>
      <c r="P255" s="94">
        <v>-242711.83499999999</v>
      </c>
      <c r="Q255" s="94">
        <v>-15.796785211571658</v>
      </c>
      <c r="R255" s="93" t="s">
        <v>2895</v>
      </c>
    </row>
    <row r="256" spans="1:18" ht="19.5" customHeight="1" x14ac:dyDescent="0.25">
      <c r="A256" s="132">
        <v>44773</v>
      </c>
      <c r="B256" s="93" t="s">
        <v>2918</v>
      </c>
      <c r="C256" s="93" t="s">
        <v>16</v>
      </c>
      <c r="D256" s="93" t="s">
        <v>2019</v>
      </c>
      <c r="E256" s="93" t="s">
        <v>473</v>
      </c>
      <c r="F256" s="93" t="s">
        <v>474</v>
      </c>
      <c r="G256" s="93" t="s">
        <v>2839</v>
      </c>
      <c r="H256" s="93" t="s">
        <v>2894</v>
      </c>
      <c r="I256" s="137" t="s">
        <v>2816</v>
      </c>
      <c r="J256" s="93" t="s">
        <v>2817</v>
      </c>
      <c r="K256" s="133">
        <v>10</v>
      </c>
      <c r="L256" s="94">
        <v>205314.2</v>
      </c>
      <c r="M256" s="94">
        <v>301579.96999999997</v>
      </c>
      <c r="N256" s="94">
        <v>251316.64166666669</v>
      </c>
      <c r="O256" s="94">
        <v>149603.16</v>
      </c>
      <c r="P256" s="94">
        <v>-101713.48166666667</v>
      </c>
      <c r="Q256" s="94">
        <v>-40.472242901277554</v>
      </c>
      <c r="R256" s="93" t="s">
        <v>2895</v>
      </c>
    </row>
    <row r="257" spans="1:18" ht="19.5" customHeight="1" x14ac:dyDescent="0.25">
      <c r="A257" s="132">
        <v>44773</v>
      </c>
      <c r="B257" s="93" t="s">
        <v>2918</v>
      </c>
      <c r="C257" s="93" t="s">
        <v>16</v>
      </c>
      <c r="D257" s="93" t="s">
        <v>2019</v>
      </c>
      <c r="E257" s="93" t="s">
        <v>473</v>
      </c>
      <c r="F257" s="93" t="s">
        <v>474</v>
      </c>
      <c r="G257" s="93" t="s">
        <v>2839</v>
      </c>
      <c r="H257" s="93" t="s">
        <v>2894</v>
      </c>
      <c r="I257" s="137" t="s">
        <v>2818</v>
      </c>
      <c r="J257" s="93" t="s">
        <v>2819</v>
      </c>
      <c r="K257" s="133">
        <v>10</v>
      </c>
      <c r="L257" s="94">
        <v>3483807.88</v>
      </c>
      <c r="M257" s="94">
        <v>4154593</v>
      </c>
      <c r="N257" s="94">
        <v>3462160.8333333335</v>
      </c>
      <c r="O257" s="94">
        <v>4167656.37</v>
      </c>
      <c r="P257" s="94">
        <v>705495.53666666674</v>
      </c>
      <c r="Q257" s="94">
        <v>20.377318403992881</v>
      </c>
      <c r="R257" s="93" t="s">
        <v>2896</v>
      </c>
    </row>
    <row r="258" spans="1:18" ht="19.5" customHeight="1" x14ac:dyDescent="0.25">
      <c r="A258" s="132">
        <v>44773</v>
      </c>
      <c r="B258" s="93" t="s">
        <v>2918</v>
      </c>
      <c r="C258" s="93" t="s">
        <v>16</v>
      </c>
      <c r="D258" s="93" t="s">
        <v>2019</v>
      </c>
      <c r="E258" s="93" t="s">
        <v>473</v>
      </c>
      <c r="F258" s="93" t="s">
        <v>474</v>
      </c>
      <c r="G258" s="93" t="s">
        <v>2839</v>
      </c>
      <c r="H258" s="93" t="s">
        <v>2894</v>
      </c>
      <c r="I258" s="137" t="s">
        <v>2820</v>
      </c>
      <c r="J258" s="93" t="s">
        <v>2821</v>
      </c>
      <c r="K258" s="133">
        <v>10</v>
      </c>
      <c r="L258" s="94">
        <v>34526384.479999997</v>
      </c>
      <c r="M258" s="94">
        <v>38939060.799999997</v>
      </c>
      <c r="N258" s="94">
        <v>32449217.333333332</v>
      </c>
      <c r="O258" s="94">
        <v>32501195.460000001</v>
      </c>
      <c r="P258" s="94">
        <v>51978.126666666671</v>
      </c>
      <c r="Q258" s="94">
        <v>0.16018299034064018</v>
      </c>
      <c r="R258" s="93" t="s">
        <v>2896</v>
      </c>
    </row>
    <row r="259" spans="1:18" ht="19.5" customHeight="1" x14ac:dyDescent="0.25">
      <c r="A259" s="132">
        <v>44773</v>
      </c>
      <c r="B259" s="93" t="s">
        <v>2918</v>
      </c>
      <c r="C259" s="93" t="s">
        <v>16</v>
      </c>
      <c r="D259" s="93" t="s">
        <v>2019</v>
      </c>
      <c r="E259" s="93" t="s">
        <v>473</v>
      </c>
      <c r="F259" s="93" t="s">
        <v>474</v>
      </c>
      <c r="G259" s="93" t="s">
        <v>2839</v>
      </c>
      <c r="H259" s="93" t="s">
        <v>2894</v>
      </c>
      <c r="I259" s="137" t="s">
        <v>2822</v>
      </c>
      <c r="J259" s="93" t="s">
        <v>2846</v>
      </c>
      <c r="K259" s="133">
        <v>10</v>
      </c>
      <c r="L259" s="94">
        <v>4743280.1399999997</v>
      </c>
      <c r="M259" s="94">
        <v>5172125</v>
      </c>
      <c r="N259" s="94">
        <v>4310104.166666666</v>
      </c>
      <c r="O259" s="94">
        <v>4382081.13</v>
      </c>
      <c r="P259" s="94">
        <v>71976.963333333333</v>
      </c>
      <c r="Q259" s="94">
        <v>1.6699587886990359</v>
      </c>
      <c r="R259" s="93" t="s">
        <v>2896</v>
      </c>
    </row>
    <row r="260" spans="1:18" ht="19.5" customHeight="1" x14ac:dyDescent="0.25">
      <c r="A260" s="132">
        <v>44773</v>
      </c>
      <c r="B260" s="93" t="s">
        <v>2918</v>
      </c>
      <c r="C260" s="93" t="s">
        <v>16</v>
      </c>
      <c r="D260" s="93" t="s">
        <v>2019</v>
      </c>
      <c r="E260" s="93" t="s">
        <v>473</v>
      </c>
      <c r="F260" s="93" t="s">
        <v>474</v>
      </c>
      <c r="G260" s="93" t="s">
        <v>2839</v>
      </c>
      <c r="H260" s="93" t="s">
        <v>2894</v>
      </c>
      <c r="I260" s="137" t="s">
        <v>2823</v>
      </c>
      <c r="J260" s="93" t="s">
        <v>2824</v>
      </c>
      <c r="K260" s="133">
        <v>10</v>
      </c>
      <c r="L260" s="94">
        <v>12166992</v>
      </c>
      <c r="M260" s="94">
        <v>14722820</v>
      </c>
      <c r="N260" s="94">
        <v>12269016.666666666</v>
      </c>
      <c r="O260" s="94">
        <v>11727834.189999999</v>
      </c>
      <c r="P260" s="94">
        <v>-541182.47666666668</v>
      </c>
      <c r="Q260" s="94">
        <v>-4.4109686323679842</v>
      </c>
      <c r="R260" s="93" t="s">
        <v>2895</v>
      </c>
    </row>
    <row r="261" spans="1:18" ht="19.5" customHeight="1" x14ac:dyDescent="0.25">
      <c r="A261" s="132">
        <v>44773</v>
      </c>
      <c r="B261" s="93" t="s">
        <v>2918</v>
      </c>
      <c r="C261" s="93" t="s">
        <v>16</v>
      </c>
      <c r="D261" s="93" t="s">
        <v>2019</v>
      </c>
      <c r="E261" s="93" t="s">
        <v>473</v>
      </c>
      <c r="F261" s="93" t="s">
        <v>474</v>
      </c>
      <c r="G261" s="93" t="s">
        <v>2839</v>
      </c>
      <c r="H261" s="93" t="s">
        <v>2894</v>
      </c>
      <c r="I261" s="137" t="s">
        <v>2825</v>
      </c>
      <c r="J261" s="93" t="s">
        <v>2826</v>
      </c>
      <c r="K261" s="133">
        <v>10</v>
      </c>
      <c r="L261" s="94">
        <v>1587022.37</v>
      </c>
      <c r="M261" s="94">
        <v>9177621.1999999993</v>
      </c>
      <c r="N261" s="94">
        <v>7648017.666666667</v>
      </c>
      <c r="O261" s="94">
        <v>6834591.6600000001</v>
      </c>
      <c r="P261" s="94">
        <v>-813426.0066666666</v>
      </c>
      <c r="Q261" s="94">
        <v>-10.635775728028523</v>
      </c>
      <c r="R261" s="93" t="s">
        <v>2895</v>
      </c>
    </row>
    <row r="262" spans="1:18" ht="19.5" customHeight="1" x14ac:dyDescent="0.25">
      <c r="A262" s="132">
        <v>44773</v>
      </c>
      <c r="B262" s="93" t="s">
        <v>2918</v>
      </c>
      <c r="C262" s="93" t="s">
        <v>16</v>
      </c>
      <c r="D262" s="93" t="s">
        <v>2019</v>
      </c>
      <c r="E262" s="93" t="s">
        <v>473</v>
      </c>
      <c r="F262" s="93" t="s">
        <v>474</v>
      </c>
      <c r="G262" s="93" t="s">
        <v>2839</v>
      </c>
      <c r="H262" s="93" t="s">
        <v>2894</v>
      </c>
      <c r="I262" s="137" t="s">
        <v>2827</v>
      </c>
      <c r="J262" s="93" t="s">
        <v>2828</v>
      </c>
      <c r="K262" s="133">
        <v>10</v>
      </c>
      <c r="L262" s="94">
        <v>4398290.96</v>
      </c>
      <c r="M262" s="94">
        <v>7557537.3600000003</v>
      </c>
      <c r="N262" s="94">
        <v>6297947.7999999998</v>
      </c>
      <c r="O262" s="94">
        <v>5545364.8399999999</v>
      </c>
      <c r="P262" s="94">
        <v>-752582.96</v>
      </c>
      <c r="Q262" s="94">
        <v>-11.949653822154575</v>
      </c>
      <c r="R262" s="93" t="s">
        <v>2895</v>
      </c>
    </row>
    <row r="263" spans="1:18" ht="19.5" customHeight="1" x14ac:dyDescent="0.25">
      <c r="A263" s="132">
        <v>44773</v>
      </c>
      <c r="B263" s="93" t="s">
        <v>2918</v>
      </c>
      <c r="C263" s="93" t="s">
        <v>16</v>
      </c>
      <c r="D263" s="93" t="s">
        <v>2019</v>
      </c>
      <c r="E263" s="93" t="s">
        <v>473</v>
      </c>
      <c r="F263" s="93" t="s">
        <v>474</v>
      </c>
      <c r="G263" s="93" t="s">
        <v>2839</v>
      </c>
      <c r="H263" s="93" t="s">
        <v>2894</v>
      </c>
      <c r="I263" s="137" t="s">
        <v>2829</v>
      </c>
      <c r="J263" s="93" t="s">
        <v>2830</v>
      </c>
      <c r="K263" s="133">
        <v>10</v>
      </c>
      <c r="L263" s="94">
        <v>1957647.8</v>
      </c>
      <c r="M263" s="94">
        <v>2403742.92</v>
      </c>
      <c r="N263" s="94">
        <v>2003119.1</v>
      </c>
      <c r="O263" s="94">
        <v>2022335.0499999998</v>
      </c>
      <c r="P263" s="94">
        <v>19215.95</v>
      </c>
      <c r="Q263" s="94">
        <v>0.95930142146814934</v>
      </c>
      <c r="R263" s="93" t="s">
        <v>2896</v>
      </c>
    </row>
    <row r="264" spans="1:18" ht="19.5" customHeight="1" x14ac:dyDescent="0.25">
      <c r="A264" s="132">
        <v>44773</v>
      </c>
      <c r="B264" s="93" t="s">
        <v>2918</v>
      </c>
      <c r="C264" s="93" t="s">
        <v>16</v>
      </c>
      <c r="D264" s="93" t="s">
        <v>2019</v>
      </c>
      <c r="E264" s="93" t="s">
        <v>473</v>
      </c>
      <c r="F264" s="93" t="s">
        <v>474</v>
      </c>
      <c r="G264" s="93" t="s">
        <v>2839</v>
      </c>
      <c r="H264" s="93" t="s">
        <v>2894</v>
      </c>
      <c r="I264" s="137" t="s">
        <v>2831</v>
      </c>
      <c r="J264" s="93" t="s">
        <v>2832</v>
      </c>
      <c r="K264" s="133">
        <v>10</v>
      </c>
      <c r="L264" s="94">
        <v>2129553.09</v>
      </c>
      <c r="M264" s="94">
        <v>4383882.3600000003</v>
      </c>
      <c r="N264" s="94">
        <v>3653235.3</v>
      </c>
      <c r="O264" s="94">
        <v>3212148.78</v>
      </c>
      <c r="P264" s="94">
        <v>-441086.52</v>
      </c>
      <c r="Q264" s="94">
        <v>-12.073860120644296</v>
      </c>
      <c r="R264" s="93" t="s">
        <v>2895</v>
      </c>
    </row>
    <row r="265" spans="1:18" ht="19.5" customHeight="1" x14ac:dyDescent="0.25">
      <c r="A265" s="132">
        <v>44773</v>
      </c>
      <c r="B265" s="93" t="s">
        <v>2918</v>
      </c>
      <c r="C265" s="93" t="s">
        <v>16</v>
      </c>
      <c r="D265" s="93" t="s">
        <v>2019</v>
      </c>
      <c r="E265" s="93" t="s">
        <v>473</v>
      </c>
      <c r="F265" s="93" t="s">
        <v>474</v>
      </c>
      <c r="G265" s="93" t="s">
        <v>2839</v>
      </c>
      <c r="H265" s="93" t="s">
        <v>2894</v>
      </c>
      <c r="I265" s="137" t="s">
        <v>2833</v>
      </c>
      <c r="J265" s="93" t="s">
        <v>2834</v>
      </c>
      <c r="K265" s="133">
        <v>10</v>
      </c>
      <c r="L265" s="94">
        <v>6170889.2000000002</v>
      </c>
      <c r="M265" s="94">
        <v>6959895.0700000003</v>
      </c>
      <c r="N265" s="94">
        <v>5799912.5583333327</v>
      </c>
      <c r="O265" s="94">
        <v>4794028.5799999991</v>
      </c>
      <c r="P265" s="94">
        <v>-1005883.9783333333</v>
      </c>
      <c r="Q265" s="94">
        <v>-17.343088679640108</v>
      </c>
      <c r="R265" s="93" t="s">
        <v>2895</v>
      </c>
    </row>
    <row r="266" spans="1:18" ht="19.5" customHeight="1" x14ac:dyDescent="0.25">
      <c r="A266" s="132">
        <v>44773</v>
      </c>
      <c r="B266" s="93" t="s">
        <v>2918</v>
      </c>
      <c r="C266" s="93" t="s">
        <v>16</v>
      </c>
      <c r="D266" s="93" t="s">
        <v>2019</v>
      </c>
      <c r="E266" s="93" t="s">
        <v>473</v>
      </c>
      <c r="F266" s="93" t="s">
        <v>474</v>
      </c>
      <c r="G266" s="93" t="s">
        <v>2839</v>
      </c>
      <c r="H266" s="93" t="s">
        <v>2894</v>
      </c>
      <c r="I266" s="137" t="s">
        <v>2835</v>
      </c>
      <c r="J266" s="93" t="s">
        <v>2836</v>
      </c>
      <c r="K266" s="133">
        <v>10</v>
      </c>
      <c r="L266" s="94">
        <v>22399.94</v>
      </c>
      <c r="M266" s="94">
        <v>11500</v>
      </c>
      <c r="N266" s="94">
        <v>9583.3333333333339</v>
      </c>
      <c r="O266" s="94">
        <v>6446.0099999999993</v>
      </c>
      <c r="P266" s="94">
        <v>-3137.3233333333333</v>
      </c>
      <c r="Q266" s="94">
        <v>-32.737286956521736</v>
      </c>
      <c r="R266" s="93" t="s">
        <v>2895</v>
      </c>
    </row>
    <row r="267" spans="1:18" ht="19.5" customHeight="1" x14ac:dyDescent="0.25">
      <c r="A267" s="132">
        <v>44773</v>
      </c>
      <c r="B267" s="93" t="s">
        <v>2918</v>
      </c>
      <c r="C267" s="93" t="s">
        <v>16</v>
      </c>
      <c r="D267" s="93" t="s">
        <v>2019</v>
      </c>
      <c r="E267" s="93" t="s">
        <v>473</v>
      </c>
      <c r="F267" s="93" t="s">
        <v>474</v>
      </c>
      <c r="G267" s="93" t="s">
        <v>2839</v>
      </c>
      <c r="H267" s="93" t="s">
        <v>2894</v>
      </c>
      <c r="I267" s="137" t="s">
        <v>2837</v>
      </c>
      <c r="J267" s="93" t="s">
        <v>2838</v>
      </c>
      <c r="K267" s="133">
        <v>10</v>
      </c>
      <c r="L267" s="94">
        <v>9628094.6400000006</v>
      </c>
      <c r="M267" s="94">
        <v>13633018</v>
      </c>
      <c r="N267" s="94">
        <v>11360848.333333332</v>
      </c>
      <c r="O267" s="94">
        <v>8795256.1999999993</v>
      </c>
      <c r="P267" s="94">
        <v>-2565592.1333333328</v>
      </c>
      <c r="Q267" s="94">
        <v>-22.582751376107623</v>
      </c>
      <c r="R267" s="93" t="s">
        <v>2895</v>
      </c>
    </row>
    <row r="268" spans="1:18" ht="19.5" customHeight="1" x14ac:dyDescent="0.25">
      <c r="A268" s="132">
        <v>44773</v>
      </c>
      <c r="B268" s="93" t="s">
        <v>2918</v>
      </c>
      <c r="C268" s="93" t="s">
        <v>16</v>
      </c>
      <c r="D268" s="93" t="s">
        <v>2019</v>
      </c>
      <c r="E268" s="93" t="s">
        <v>473</v>
      </c>
      <c r="F268" s="93" t="s">
        <v>474</v>
      </c>
      <c r="G268" s="93" t="s">
        <v>2839</v>
      </c>
      <c r="H268" s="93" t="s">
        <v>2894</v>
      </c>
      <c r="I268" s="137" t="s">
        <v>2872</v>
      </c>
      <c r="J268" s="93" t="s">
        <v>2873</v>
      </c>
      <c r="K268" s="133">
        <v>10</v>
      </c>
      <c r="L268" s="94">
        <v>0</v>
      </c>
      <c r="M268" s="135"/>
      <c r="N268" s="135"/>
      <c r="O268" s="94">
        <v>0</v>
      </c>
      <c r="P268" s="135"/>
      <c r="Q268" s="135"/>
      <c r="R268" s="93" t="s">
        <v>2902</v>
      </c>
    </row>
    <row r="269" spans="1:18" ht="19.5" customHeight="1" x14ac:dyDescent="0.25">
      <c r="A269" s="132">
        <v>44773</v>
      </c>
      <c r="B269" s="93" t="s">
        <v>2918</v>
      </c>
      <c r="C269" s="93" t="s">
        <v>16</v>
      </c>
      <c r="D269" s="93" t="s">
        <v>2019</v>
      </c>
      <c r="E269" s="93" t="s">
        <v>473</v>
      </c>
      <c r="F269" s="93" t="s">
        <v>474</v>
      </c>
      <c r="G269" s="93" t="s">
        <v>2897</v>
      </c>
      <c r="H269" s="93" t="s">
        <v>1944</v>
      </c>
      <c r="I269" s="93" t="s">
        <v>2852</v>
      </c>
      <c r="J269" s="93" t="s">
        <v>2898</v>
      </c>
      <c r="K269" s="133">
        <v>10</v>
      </c>
      <c r="L269" s="94">
        <v>21585278.170000002</v>
      </c>
      <c r="M269" s="94">
        <v>21585278.170000002</v>
      </c>
      <c r="N269" s="94">
        <v>17987731.808333334</v>
      </c>
      <c r="O269" s="94">
        <v>90082794.939999998</v>
      </c>
      <c r="P269" s="94">
        <v>72095063.13166666</v>
      </c>
      <c r="Q269" s="94">
        <v>400.80130113051024</v>
      </c>
      <c r="R269" s="93" t="s">
        <v>2895</v>
      </c>
    </row>
    <row r="270" spans="1:18" ht="19.5" customHeight="1" x14ac:dyDescent="0.25">
      <c r="A270" s="132">
        <v>44773</v>
      </c>
      <c r="B270" s="93" t="s">
        <v>2918</v>
      </c>
      <c r="C270" s="93" t="s">
        <v>16</v>
      </c>
      <c r="D270" s="93" t="s">
        <v>2019</v>
      </c>
      <c r="E270" s="93" t="s">
        <v>473</v>
      </c>
      <c r="F270" s="93" t="s">
        <v>474</v>
      </c>
      <c r="G270" s="93" t="s">
        <v>2899</v>
      </c>
      <c r="H270" s="93" t="s">
        <v>1944</v>
      </c>
      <c r="I270" s="93" t="s">
        <v>2853</v>
      </c>
      <c r="J270" s="93" t="s">
        <v>2900</v>
      </c>
      <c r="K270" s="133">
        <v>10</v>
      </c>
      <c r="L270" s="94">
        <v>42122947.259999998</v>
      </c>
      <c r="M270" s="94">
        <v>42122947.259999998</v>
      </c>
      <c r="N270" s="94">
        <v>35102456.049999997</v>
      </c>
      <c r="O270" s="94">
        <v>67380552.519999996</v>
      </c>
      <c r="P270" s="94">
        <v>32278096.469999999</v>
      </c>
      <c r="Q270" s="94">
        <v>91.953954515384964</v>
      </c>
      <c r="R270" s="93" t="s">
        <v>2895</v>
      </c>
    </row>
    <row r="271" spans="1:18" ht="19.5" customHeight="1" x14ac:dyDescent="0.25">
      <c r="A271" s="132">
        <v>44773</v>
      </c>
      <c r="B271" s="93" t="s">
        <v>2918</v>
      </c>
      <c r="C271" s="93" t="s">
        <v>16</v>
      </c>
      <c r="D271" s="93" t="s">
        <v>2019</v>
      </c>
      <c r="E271" s="93" t="s">
        <v>473</v>
      </c>
      <c r="F271" s="93" t="s">
        <v>474</v>
      </c>
      <c r="G271" s="93" t="s">
        <v>2899</v>
      </c>
      <c r="H271" s="93" t="s">
        <v>1944</v>
      </c>
      <c r="I271" s="93" t="s">
        <v>2854</v>
      </c>
      <c r="J271" s="93" t="s">
        <v>2901</v>
      </c>
      <c r="K271" s="133">
        <v>10</v>
      </c>
      <c r="L271" s="94">
        <v>32220159.050000001</v>
      </c>
      <c r="M271" s="94">
        <v>-32220159.050000001</v>
      </c>
      <c r="N271" s="94">
        <v>-26850132.541666664</v>
      </c>
      <c r="O271" s="94">
        <v>-15383006.250000002</v>
      </c>
      <c r="P271" s="94">
        <v>11467126.291666668</v>
      </c>
      <c r="Q271" s="94">
        <v>-42.707894547156179</v>
      </c>
      <c r="R271" s="93" t="s">
        <v>2895</v>
      </c>
    </row>
    <row r="272" spans="1:18" ht="19.5" hidden="1" customHeight="1" x14ac:dyDescent="0.25">
      <c r="A272" s="132">
        <v>44773</v>
      </c>
      <c r="B272" s="93" t="s">
        <v>2918</v>
      </c>
      <c r="C272" s="93" t="s">
        <v>16</v>
      </c>
      <c r="D272" s="93" t="s">
        <v>2019</v>
      </c>
      <c r="E272" s="93" t="s">
        <v>475</v>
      </c>
      <c r="F272" s="93" t="s">
        <v>476</v>
      </c>
      <c r="G272" s="93" t="s">
        <v>2811</v>
      </c>
      <c r="H272" s="93" t="s">
        <v>2894</v>
      </c>
      <c r="I272" s="93" t="s">
        <v>2790</v>
      </c>
      <c r="J272" s="93" t="s">
        <v>2791</v>
      </c>
      <c r="K272" s="133">
        <v>10</v>
      </c>
      <c r="L272" s="94">
        <v>43205673.219999999</v>
      </c>
      <c r="M272" s="94">
        <v>45000000</v>
      </c>
      <c r="N272" s="94">
        <v>37500000</v>
      </c>
      <c r="O272" s="94">
        <v>42698311.100000009</v>
      </c>
      <c r="P272" s="94">
        <v>5198311.0999999996</v>
      </c>
      <c r="Q272" s="94">
        <v>13.862162933333334</v>
      </c>
      <c r="R272" s="93" t="s">
        <v>2895</v>
      </c>
    </row>
    <row r="273" spans="1:18" ht="19.5" hidden="1" customHeight="1" x14ac:dyDescent="0.25">
      <c r="A273" s="132">
        <v>44773</v>
      </c>
      <c r="B273" s="93" t="s">
        <v>2918</v>
      </c>
      <c r="C273" s="93" t="s">
        <v>16</v>
      </c>
      <c r="D273" s="93" t="s">
        <v>2019</v>
      </c>
      <c r="E273" s="93" t="s">
        <v>475</v>
      </c>
      <c r="F273" s="93" t="s">
        <v>476</v>
      </c>
      <c r="G273" s="93" t="s">
        <v>2811</v>
      </c>
      <c r="H273" s="93" t="s">
        <v>2894</v>
      </c>
      <c r="I273" s="93" t="s">
        <v>2792</v>
      </c>
      <c r="J273" s="93" t="s">
        <v>2793</v>
      </c>
      <c r="K273" s="133">
        <v>10</v>
      </c>
      <c r="L273" s="94">
        <v>126333.33</v>
      </c>
      <c r="M273" s="94">
        <v>200000</v>
      </c>
      <c r="N273" s="94">
        <v>166666.66666666669</v>
      </c>
      <c r="O273" s="94">
        <v>159250</v>
      </c>
      <c r="P273" s="94">
        <v>-7416.666666666667</v>
      </c>
      <c r="Q273" s="94">
        <v>-4.45</v>
      </c>
      <c r="R273" s="93" t="s">
        <v>2896</v>
      </c>
    </row>
    <row r="274" spans="1:18" ht="19.5" hidden="1" customHeight="1" x14ac:dyDescent="0.25">
      <c r="A274" s="132">
        <v>44773</v>
      </c>
      <c r="B274" s="93" t="s">
        <v>2918</v>
      </c>
      <c r="C274" s="93" t="s">
        <v>16</v>
      </c>
      <c r="D274" s="93" t="s">
        <v>2019</v>
      </c>
      <c r="E274" s="93" t="s">
        <v>475</v>
      </c>
      <c r="F274" s="93" t="s">
        <v>476</v>
      </c>
      <c r="G274" s="93" t="s">
        <v>2811</v>
      </c>
      <c r="H274" s="93" t="s">
        <v>2894</v>
      </c>
      <c r="I274" s="93" t="s">
        <v>2794</v>
      </c>
      <c r="J274" s="93" t="s">
        <v>2795</v>
      </c>
      <c r="K274" s="133">
        <v>10</v>
      </c>
      <c r="L274" s="94">
        <v>643702.66</v>
      </c>
      <c r="M274" s="94">
        <v>150000</v>
      </c>
      <c r="N274" s="94">
        <v>125000</v>
      </c>
      <c r="O274" s="94">
        <v>130039</v>
      </c>
      <c r="P274" s="94">
        <v>5039</v>
      </c>
      <c r="Q274" s="94">
        <v>4.0312000000000001</v>
      </c>
      <c r="R274" s="93" t="s">
        <v>2895</v>
      </c>
    </row>
    <row r="275" spans="1:18" ht="19.5" hidden="1" customHeight="1" x14ac:dyDescent="0.25">
      <c r="A275" s="132">
        <v>44773</v>
      </c>
      <c r="B275" s="93" t="s">
        <v>2918</v>
      </c>
      <c r="C275" s="93" t="s">
        <v>16</v>
      </c>
      <c r="D275" s="93" t="s">
        <v>2019</v>
      </c>
      <c r="E275" s="93" t="s">
        <v>475</v>
      </c>
      <c r="F275" s="93" t="s">
        <v>476</v>
      </c>
      <c r="G275" s="93" t="s">
        <v>2811</v>
      </c>
      <c r="H275" s="93" t="s">
        <v>2894</v>
      </c>
      <c r="I275" s="93" t="s">
        <v>2797</v>
      </c>
      <c r="J275" s="93" t="s">
        <v>2798</v>
      </c>
      <c r="K275" s="133">
        <v>10</v>
      </c>
      <c r="L275" s="94">
        <v>11945212.74</v>
      </c>
      <c r="M275" s="94">
        <v>7000000</v>
      </c>
      <c r="N275" s="94">
        <v>5833333.333333334</v>
      </c>
      <c r="O275" s="94">
        <v>5522822.8300000001</v>
      </c>
      <c r="P275" s="94">
        <v>-310510.50333333336</v>
      </c>
      <c r="Q275" s="94">
        <v>-5.3230371999999999</v>
      </c>
      <c r="R275" s="93" t="s">
        <v>2896</v>
      </c>
    </row>
    <row r="276" spans="1:18" ht="19.5" hidden="1" customHeight="1" x14ac:dyDescent="0.25">
      <c r="A276" s="132">
        <v>44773</v>
      </c>
      <c r="B276" s="93" t="s">
        <v>2918</v>
      </c>
      <c r="C276" s="93" t="s">
        <v>16</v>
      </c>
      <c r="D276" s="93" t="s">
        <v>2019</v>
      </c>
      <c r="E276" s="93" t="s">
        <v>475</v>
      </c>
      <c r="F276" s="93" t="s">
        <v>476</v>
      </c>
      <c r="G276" s="93" t="s">
        <v>2811</v>
      </c>
      <c r="H276" s="93" t="s">
        <v>2894</v>
      </c>
      <c r="I276" s="93" t="s">
        <v>2799</v>
      </c>
      <c r="J276" s="93" t="s">
        <v>2800</v>
      </c>
      <c r="K276" s="133">
        <v>10</v>
      </c>
      <c r="L276" s="94">
        <v>3610623.84</v>
      </c>
      <c r="M276" s="94">
        <v>18000000</v>
      </c>
      <c r="N276" s="94">
        <v>15000000</v>
      </c>
      <c r="O276" s="94">
        <v>20143373.889999997</v>
      </c>
      <c r="P276" s="94">
        <v>5143373.8899999997</v>
      </c>
      <c r="Q276" s="94">
        <v>34.289159266666665</v>
      </c>
      <c r="R276" s="93" t="s">
        <v>2895</v>
      </c>
    </row>
    <row r="277" spans="1:18" ht="19.5" hidden="1" customHeight="1" x14ac:dyDescent="0.25">
      <c r="A277" s="132">
        <v>44773</v>
      </c>
      <c r="B277" s="93" t="s">
        <v>2918</v>
      </c>
      <c r="C277" s="93" t="s">
        <v>16</v>
      </c>
      <c r="D277" s="93" t="s">
        <v>2019</v>
      </c>
      <c r="E277" s="93" t="s">
        <v>475</v>
      </c>
      <c r="F277" s="93" t="s">
        <v>476</v>
      </c>
      <c r="G277" s="93" t="s">
        <v>2811</v>
      </c>
      <c r="H277" s="93" t="s">
        <v>2894</v>
      </c>
      <c r="I277" s="93" t="s">
        <v>2801</v>
      </c>
      <c r="J277" s="93" t="s">
        <v>2802</v>
      </c>
      <c r="K277" s="133">
        <v>10</v>
      </c>
      <c r="L277" s="94">
        <v>715078.22</v>
      </c>
      <c r="M277" s="94">
        <v>150000</v>
      </c>
      <c r="N277" s="94">
        <v>125000</v>
      </c>
      <c r="O277" s="94">
        <v>132154.78</v>
      </c>
      <c r="P277" s="94">
        <v>7154.78</v>
      </c>
      <c r="Q277" s="94">
        <v>5.7238239999999996</v>
      </c>
      <c r="R277" s="93" t="s">
        <v>2895</v>
      </c>
    </row>
    <row r="278" spans="1:18" ht="19.5" hidden="1" customHeight="1" x14ac:dyDescent="0.25">
      <c r="A278" s="132">
        <v>44773</v>
      </c>
      <c r="B278" s="93" t="s">
        <v>2918</v>
      </c>
      <c r="C278" s="93" t="s">
        <v>16</v>
      </c>
      <c r="D278" s="93" t="s">
        <v>2019</v>
      </c>
      <c r="E278" s="93" t="s">
        <v>475</v>
      </c>
      <c r="F278" s="93" t="s">
        <v>476</v>
      </c>
      <c r="G278" s="93" t="s">
        <v>2811</v>
      </c>
      <c r="H278" s="93" t="s">
        <v>2894</v>
      </c>
      <c r="I278" s="93" t="s">
        <v>2803</v>
      </c>
      <c r="J278" s="93" t="s">
        <v>2804</v>
      </c>
      <c r="K278" s="133">
        <v>10</v>
      </c>
      <c r="L278" s="94">
        <v>4481397.32</v>
      </c>
      <c r="M278" s="94">
        <v>25000000</v>
      </c>
      <c r="N278" s="94">
        <v>20833333.333333332</v>
      </c>
      <c r="O278" s="94">
        <v>26722295.75</v>
      </c>
      <c r="P278" s="94">
        <v>5888962.416666667</v>
      </c>
      <c r="Q278" s="94">
        <v>28.267019600000001</v>
      </c>
      <c r="R278" s="93" t="s">
        <v>2895</v>
      </c>
    </row>
    <row r="279" spans="1:18" ht="19.5" hidden="1" customHeight="1" x14ac:dyDescent="0.25">
      <c r="A279" s="132">
        <v>44773</v>
      </c>
      <c r="B279" s="93" t="s">
        <v>2918</v>
      </c>
      <c r="C279" s="93" t="s">
        <v>16</v>
      </c>
      <c r="D279" s="93" t="s">
        <v>2019</v>
      </c>
      <c r="E279" s="93" t="s">
        <v>475</v>
      </c>
      <c r="F279" s="93" t="s">
        <v>476</v>
      </c>
      <c r="G279" s="93" t="s">
        <v>2811</v>
      </c>
      <c r="H279" s="93" t="s">
        <v>2894</v>
      </c>
      <c r="I279" s="93" t="s">
        <v>2805</v>
      </c>
      <c r="J279" s="93" t="s">
        <v>2806</v>
      </c>
      <c r="K279" s="133">
        <v>10</v>
      </c>
      <c r="L279" s="94">
        <v>33133992.25</v>
      </c>
      <c r="M279" s="94">
        <v>37500000</v>
      </c>
      <c r="N279" s="94">
        <v>31250000</v>
      </c>
      <c r="O279" s="94">
        <v>32616847.5</v>
      </c>
      <c r="P279" s="94">
        <v>1366847.5</v>
      </c>
      <c r="Q279" s="94">
        <v>4.3739119999999998</v>
      </c>
      <c r="R279" s="93" t="s">
        <v>2895</v>
      </c>
    </row>
    <row r="280" spans="1:18" ht="19.5" hidden="1" customHeight="1" x14ac:dyDescent="0.25">
      <c r="A280" s="132">
        <v>44773</v>
      </c>
      <c r="B280" s="93" t="s">
        <v>2918</v>
      </c>
      <c r="C280" s="93" t="s">
        <v>16</v>
      </c>
      <c r="D280" s="93" t="s">
        <v>2019</v>
      </c>
      <c r="E280" s="93" t="s">
        <v>475</v>
      </c>
      <c r="F280" s="93" t="s">
        <v>476</v>
      </c>
      <c r="G280" s="93" t="s">
        <v>2811</v>
      </c>
      <c r="H280" s="93" t="s">
        <v>2894</v>
      </c>
      <c r="I280" s="93" t="s">
        <v>2807</v>
      </c>
      <c r="J280" s="93" t="s">
        <v>2808</v>
      </c>
      <c r="K280" s="133">
        <v>10</v>
      </c>
      <c r="L280" s="94">
        <v>7831712.4800000004</v>
      </c>
      <c r="M280" s="94">
        <v>12900000</v>
      </c>
      <c r="N280" s="94">
        <v>10750000</v>
      </c>
      <c r="O280" s="94">
        <v>13242256.09</v>
      </c>
      <c r="P280" s="94">
        <v>2492256.09</v>
      </c>
      <c r="Q280" s="94">
        <v>23.183777581395351</v>
      </c>
      <c r="R280" s="93" t="s">
        <v>2895</v>
      </c>
    </row>
    <row r="281" spans="1:18" ht="19.5" hidden="1" customHeight="1" x14ac:dyDescent="0.25">
      <c r="A281" s="132">
        <v>44773</v>
      </c>
      <c r="B281" s="93" t="s">
        <v>2918</v>
      </c>
      <c r="C281" s="93" t="s">
        <v>16</v>
      </c>
      <c r="D281" s="93" t="s">
        <v>2019</v>
      </c>
      <c r="E281" s="93" t="s">
        <v>475</v>
      </c>
      <c r="F281" s="93" t="s">
        <v>476</v>
      </c>
      <c r="G281" s="93" t="s">
        <v>2811</v>
      </c>
      <c r="H281" s="93" t="s">
        <v>2894</v>
      </c>
      <c r="I281" s="93" t="s">
        <v>2870</v>
      </c>
      <c r="J281" s="93" t="s">
        <v>2871</v>
      </c>
      <c r="K281" s="133">
        <v>10</v>
      </c>
      <c r="L281" s="94">
        <v>0</v>
      </c>
      <c r="M281" s="135"/>
      <c r="N281" s="135"/>
      <c r="O281" s="94">
        <v>0</v>
      </c>
      <c r="P281" s="135"/>
      <c r="Q281" s="135"/>
      <c r="R281" s="93" t="s">
        <v>2902</v>
      </c>
    </row>
    <row r="282" spans="1:18" ht="19.5" hidden="1" customHeight="1" x14ac:dyDescent="0.25">
      <c r="A282" s="132">
        <v>44773</v>
      </c>
      <c r="B282" s="93" t="s">
        <v>2918</v>
      </c>
      <c r="C282" s="93" t="s">
        <v>16</v>
      </c>
      <c r="D282" s="93" t="s">
        <v>2019</v>
      </c>
      <c r="E282" s="93" t="s">
        <v>475</v>
      </c>
      <c r="F282" s="93" t="s">
        <v>476</v>
      </c>
      <c r="G282" s="93" t="s">
        <v>2811</v>
      </c>
      <c r="H282" s="93" t="s">
        <v>2894</v>
      </c>
      <c r="I282" s="93" t="s">
        <v>2809</v>
      </c>
      <c r="J282" s="93" t="s">
        <v>2810</v>
      </c>
      <c r="K282" s="133">
        <v>10</v>
      </c>
      <c r="L282" s="94">
        <v>2166672.48</v>
      </c>
      <c r="M282" s="94">
        <v>889932.91</v>
      </c>
      <c r="N282" s="94">
        <v>741610.75833333342</v>
      </c>
      <c r="O282" s="94">
        <v>889932.91</v>
      </c>
      <c r="P282" s="94">
        <v>148322.1516666667</v>
      </c>
      <c r="Q282" s="94">
        <v>20</v>
      </c>
      <c r="R282" s="93" t="s">
        <v>2895</v>
      </c>
    </row>
    <row r="283" spans="1:18" ht="19.5" hidden="1" customHeight="1" x14ac:dyDescent="0.25">
      <c r="A283" s="132">
        <v>44773</v>
      </c>
      <c r="B283" s="93" t="s">
        <v>2918</v>
      </c>
      <c r="C283" s="93" t="s">
        <v>16</v>
      </c>
      <c r="D283" s="93" t="s">
        <v>2019</v>
      </c>
      <c r="E283" s="93" t="s">
        <v>475</v>
      </c>
      <c r="F283" s="93" t="s">
        <v>476</v>
      </c>
      <c r="G283" s="93" t="s">
        <v>2839</v>
      </c>
      <c r="H283" s="93" t="s">
        <v>2894</v>
      </c>
      <c r="I283" s="93" t="s">
        <v>2812</v>
      </c>
      <c r="J283" s="93" t="s">
        <v>2813</v>
      </c>
      <c r="K283" s="133">
        <v>10</v>
      </c>
      <c r="L283" s="94">
        <v>7155630.4900000002</v>
      </c>
      <c r="M283" s="94">
        <v>9471067.0700000003</v>
      </c>
      <c r="N283" s="94">
        <v>7892555.8916666666</v>
      </c>
      <c r="O283" s="94">
        <v>5860783.5499999998</v>
      </c>
      <c r="P283" s="94">
        <v>-2031772.3416666668</v>
      </c>
      <c r="Q283" s="94">
        <v>-25.742894564888772</v>
      </c>
      <c r="R283" s="93" t="s">
        <v>2895</v>
      </c>
    </row>
    <row r="284" spans="1:18" ht="19.5" hidden="1" customHeight="1" x14ac:dyDescent="0.25">
      <c r="A284" s="132">
        <v>44773</v>
      </c>
      <c r="B284" s="93" t="s">
        <v>2918</v>
      </c>
      <c r="C284" s="93" t="s">
        <v>16</v>
      </c>
      <c r="D284" s="93" t="s">
        <v>2019</v>
      </c>
      <c r="E284" s="93" t="s">
        <v>475</v>
      </c>
      <c r="F284" s="93" t="s">
        <v>476</v>
      </c>
      <c r="G284" s="93" t="s">
        <v>2839</v>
      </c>
      <c r="H284" s="93" t="s">
        <v>2894</v>
      </c>
      <c r="I284" s="93" t="s">
        <v>2814</v>
      </c>
      <c r="J284" s="93" t="s">
        <v>2815</v>
      </c>
      <c r="K284" s="133">
        <v>10</v>
      </c>
      <c r="L284" s="94">
        <v>1930331.68</v>
      </c>
      <c r="M284" s="94">
        <v>6660575.46</v>
      </c>
      <c r="N284" s="94">
        <v>5550479.5499999998</v>
      </c>
      <c r="O284" s="94">
        <v>2010677.39</v>
      </c>
      <c r="P284" s="94">
        <v>-3539802.16</v>
      </c>
      <c r="Q284" s="94">
        <v>-63.774708619546217</v>
      </c>
      <c r="R284" s="93" t="s">
        <v>2895</v>
      </c>
    </row>
    <row r="285" spans="1:18" ht="19.5" hidden="1" customHeight="1" x14ac:dyDescent="0.25">
      <c r="A285" s="132">
        <v>44773</v>
      </c>
      <c r="B285" s="93" t="s">
        <v>2918</v>
      </c>
      <c r="C285" s="93" t="s">
        <v>16</v>
      </c>
      <c r="D285" s="93" t="s">
        <v>2019</v>
      </c>
      <c r="E285" s="93" t="s">
        <v>475</v>
      </c>
      <c r="F285" s="93" t="s">
        <v>476</v>
      </c>
      <c r="G285" s="93" t="s">
        <v>2839</v>
      </c>
      <c r="H285" s="93" t="s">
        <v>2894</v>
      </c>
      <c r="I285" s="93" t="s">
        <v>2816</v>
      </c>
      <c r="J285" s="93" t="s">
        <v>2817</v>
      </c>
      <c r="K285" s="133">
        <v>10</v>
      </c>
      <c r="L285" s="94">
        <v>84155.33</v>
      </c>
      <c r="M285" s="94">
        <v>230000</v>
      </c>
      <c r="N285" s="94">
        <v>191666.66666666669</v>
      </c>
      <c r="O285" s="94">
        <v>0</v>
      </c>
      <c r="P285" s="94">
        <v>-191666.66666666669</v>
      </c>
      <c r="Q285" s="94">
        <v>-100</v>
      </c>
      <c r="R285" s="93" t="s">
        <v>2895</v>
      </c>
    </row>
    <row r="286" spans="1:18" ht="19.5" hidden="1" customHeight="1" x14ac:dyDescent="0.25">
      <c r="A286" s="132">
        <v>44773</v>
      </c>
      <c r="B286" s="93" t="s">
        <v>2918</v>
      </c>
      <c r="C286" s="93" t="s">
        <v>16</v>
      </c>
      <c r="D286" s="93" t="s">
        <v>2019</v>
      </c>
      <c r="E286" s="93" t="s">
        <v>475</v>
      </c>
      <c r="F286" s="93" t="s">
        <v>476</v>
      </c>
      <c r="G286" s="93" t="s">
        <v>2839</v>
      </c>
      <c r="H286" s="93" t="s">
        <v>2894</v>
      </c>
      <c r="I286" s="93" t="s">
        <v>2818</v>
      </c>
      <c r="J286" s="93" t="s">
        <v>2819</v>
      </c>
      <c r="K286" s="133">
        <v>10</v>
      </c>
      <c r="L286" s="94">
        <v>1358129.33</v>
      </c>
      <c r="M286" s="94">
        <v>4500000</v>
      </c>
      <c r="N286" s="94">
        <v>3750000</v>
      </c>
      <c r="O286" s="94">
        <v>4655500.43</v>
      </c>
      <c r="P286" s="94">
        <v>905500.43</v>
      </c>
      <c r="Q286" s="94">
        <v>24.146678133333335</v>
      </c>
      <c r="R286" s="93" t="s">
        <v>2896</v>
      </c>
    </row>
    <row r="287" spans="1:18" ht="19.5" hidden="1" customHeight="1" x14ac:dyDescent="0.25">
      <c r="A287" s="132">
        <v>44773</v>
      </c>
      <c r="B287" s="93" t="s">
        <v>2918</v>
      </c>
      <c r="C287" s="93" t="s">
        <v>16</v>
      </c>
      <c r="D287" s="93" t="s">
        <v>2019</v>
      </c>
      <c r="E287" s="93" t="s">
        <v>475</v>
      </c>
      <c r="F287" s="93" t="s">
        <v>476</v>
      </c>
      <c r="G287" s="93" t="s">
        <v>2839</v>
      </c>
      <c r="H287" s="93" t="s">
        <v>2894</v>
      </c>
      <c r="I287" s="93" t="s">
        <v>2820</v>
      </c>
      <c r="J287" s="93" t="s">
        <v>2821</v>
      </c>
      <c r="K287" s="133">
        <v>10</v>
      </c>
      <c r="L287" s="94">
        <v>33133992.25</v>
      </c>
      <c r="M287" s="94">
        <v>37500000</v>
      </c>
      <c r="N287" s="94">
        <v>31250000</v>
      </c>
      <c r="O287" s="94">
        <v>32476187.170000002</v>
      </c>
      <c r="P287" s="94">
        <v>1226187.17</v>
      </c>
      <c r="Q287" s="94">
        <v>3.9237989440000001</v>
      </c>
      <c r="R287" s="93" t="s">
        <v>2896</v>
      </c>
    </row>
    <row r="288" spans="1:18" ht="19.5" hidden="1" customHeight="1" x14ac:dyDescent="0.25">
      <c r="A288" s="132">
        <v>44773</v>
      </c>
      <c r="B288" s="93" t="s">
        <v>2918</v>
      </c>
      <c r="C288" s="93" t="s">
        <v>16</v>
      </c>
      <c r="D288" s="93" t="s">
        <v>2019</v>
      </c>
      <c r="E288" s="93" t="s">
        <v>475</v>
      </c>
      <c r="F288" s="93" t="s">
        <v>476</v>
      </c>
      <c r="G288" s="93" t="s">
        <v>2839</v>
      </c>
      <c r="H288" s="93" t="s">
        <v>2894</v>
      </c>
      <c r="I288" s="93" t="s">
        <v>2822</v>
      </c>
      <c r="J288" s="93" t="s">
        <v>2846</v>
      </c>
      <c r="K288" s="133">
        <v>10</v>
      </c>
      <c r="L288" s="94">
        <v>6780234.6600000001</v>
      </c>
      <c r="M288" s="94">
        <v>8822000</v>
      </c>
      <c r="N288" s="94">
        <v>7351666.666666667</v>
      </c>
      <c r="O288" s="94">
        <v>6260339</v>
      </c>
      <c r="P288" s="94">
        <v>-1091327.6666666665</v>
      </c>
      <c r="Q288" s="94">
        <v>-14.844629335751531</v>
      </c>
      <c r="R288" s="93" t="s">
        <v>2895</v>
      </c>
    </row>
    <row r="289" spans="1:18" ht="19.5" hidden="1" customHeight="1" x14ac:dyDescent="0.25">
      <c r="A289" s="132">
        <v>44773</v>
      </c>
      <c r="B289" s="93" t="s">
        <v>2918</v>
      </c>
      <c r="C289" s="93" t="s">
        <v>16</v>
      </c>
      <c r="D289" s="93" t="s">
        <v>2019</v>
      </c>
      <c r="E289" s="93" t="s">
        <v>475</v>
      </c>
      <c r="F289" s="93" t="s">
        <v>476</v>
      </c>
      <c r="G289" s="93" t="s">
        <v>2839</v>
      </c>
      <c r="H289" s="93" t="s">
        <v>2894</v>
      </c>
      <c r="I289" s="93" t="s">
        <v>2823</v>
      </c>
      <c r="J289" s="93" t="s">
        <v>2824</v>
      </c>
      <c r="K289" s="133">
        <v>10</v>
      </c>
      <c r="L289" s="94">
        <v>12913870</v>
      </c>
      <c r="M289" s="94">
        <v>12600000</v>
      </c>
      <c r="N289" s="94">
        <v>10500000</v>
      </c>
      <c r="O289" s="94">
        <v>11636393.25</v>
      </c>
      <c r="P289" s="94">
        <v>1136393.25</v>
      </c>
      <c r="Q289" s="94">
        <v>10.822792857142856</v>
      </c>
      <c r="R289" s="93" t="s">
        <v>2896</v>
      </c>
    </row>
    <row r="290" spans="1:18" ht="19.5" hidden="1" customHeight="1" x14ac:dyDescent="0.25">
      <c r="A290" s="132">
        <v>44773</v>
      </c>
      <c r="B290" s="93" t="s">
        <v>2918</v>
      </c>
      <c r="C290" s="93" t="s">
        <v>16</v>
      </c>
      <c r="D290" s="93" t="s">
        <v>2019</v>
      </c>
      <c r="E290" s="93" t="s">
        <v>475</v>
      </c>
      <c r="F290" s="93" t="s">
        <v>476</v>
      </c>
      <c r="G290" s="93" t="s">
        <v>2839</v>
      </c>
      <c r="H290" s="93" t="s">
        <v>2894</v>
      </c>
      <c r="I290" s="93" t="s">
        <v>2825</v>
      </c>
      <c r="J290" s="93" t="s">
        <v>2826</v>
      </c>
      <c r="K290" s="133">
        <v>10</v>
      </c>
      <c r="L290" s="94">
        <v>2369284.44</v>
      </c>
      <c r="M290" s="94">
        <v>12227060</v>
      </c>
      <c r="N290" s="94">
        <v>10189216.666666666</v>
      </c>
      <c r="O290" s="94">
        <v>11692865.890000001</v>
      </c>
      <c r="P290" s="94">
        <v>1503649.2233333334</v>
      </c>
      <c r="Q290" s="94">
        <v>14.757260273524462</v>
      </c>
      <c r="R290" s="93" t="s">
        <v>2896</v>
      </c>
    </row>
    <row r="291" spans="1:18" ht="19.5" hidden="1" customHeight="1" x14ac:dyDescent="0.25">
      <c r="A291" s="132">
        <v>44773</v>
      </c>
      <c r="B291" s="93" t="s">
        <v>2918</v>
      </c>
      <c r="C291" s="93" t="s">
        <v>16</v>
      </c>
      <c r="D291" s="93" t="s">
        <v>2019</v>
      </c>
      <c r="E291" s="93" t="s">
        <v>475</v>
      </c>
      <c r="F291" s="93" t="s">
        <v>476</v>
      </c>
      <c r="G291" s="93" t="s">
        <v>2839</v>
      </c>
      <c r="H291" s="93" t="s">
        <v>2894</v>
      </c>
      <c r="I291" s="93" t="s">
        <v>2827</v>
      </c>
      <c r="J291" s="93" t="s">
        <v>2828</v>
      </c>
      <c r="K291" s="133">
        <v>10</v>
      </c>
      <c r="L291" s="94">
        <v>2711928.78</v>
      </c>
      <c r="M291" s="94">
        <v>3200000</v>
      </c>
      <c r="N291" s="94">
        <v>2666666.666666667</v>
      </c>
      <c r="O291" s="94">
        <v>2941086.06</v>
      </c>
      <c r="P291" s="94">
        <v>274419.39333333337</v>
      </c>
      <c r="Q291" s="94">
        <v>10.29072725</v>
      </c>
      <c r="R291" s="93" t="s">
        <v>2896</v>
      </c>
    </row>
    <row r="292" spans="1:18" ht="19.5" hidden="1" customHeight="1" x14ac:dyDescent="0.25">
      <c r="A292" s="132">
        <v>44773</v>
      </c>
      <c r="B292" s="93" t="s">
        <v>2918</v>
      </c>
      <c r="C292" s="93" t="s">
        <v>16</v>
      </c>
      <c r="D292" s="93" t="s">
        <v>2019</v>
      </c>
      <c r="E292" s="93" t="s">
        <v>475</v>
      </c>
      <c r="F292" s="93" t="s">
        <v>476</v>
      </c>
      <c r="G292" s="93" t="s">
        <v>2839</v>
      </c>
      <c r="H292" s="93" t="s">
        <v>2894</v>
      </c>
      <c r="I292" s="93" t="s">
        <v>2829</v>
      </c>
      <c r="J292" s="93" t="s">
        <v>2830</v>
      </c>
      <c r="K292" s="133">
        <v>10</v>
      </c>
      <c r="L292" s="94">
        <v>2130074.2599999998</v>
      </c>
      <c r="M292" s="94">
        <v>2200000</v>
      </c>
      <c r="N292" s="94">
        <v>1833333.3333333333</v>
      </c>
      <c r="O292" s="94">
        <v>1895747.4799999997</v>
      </c>
      <c r="P292" s="94">
        <v>62414.14666666666</v>
      </c>
      <c r="Q292" s="94">
        <v>3.4044080000000001</v>
      </c>
      <c r="R292" s="93" t="s">
        <v>2896</v>
      </c>
    </row>
    <row r="293" spans="1:18" ht="19.5" hidden="1" customHeight="1" x14ac:dyDescent="0.25">
      <c r="A293" s="132">
        <v>44773</v>
      </c>
      <c r="B293" s="93" t="s">
        <v>2918</v>
      </c>
      <c r="C293" s="93" t="s">
        <v>16</v>
      </c>
      <c r="D293" s="93" t="s">
        <v>2019</v>
      </c>
      <c r="E293" s="93" t="s">
        <v>475</v>
      </c>
      <c r="F293" s="93" t="s">
        <v>476</v>
      </c>
      <c r="G293" s="93" t="s">
        <v>2839</v>
      </c>
      <c r="H293" s="93" t="s">
        <v>2894</v>
      </c>
      <c r="I293" s="93" t="s">
        <v>2831</v>
      </c>
      <c r="J293" s="93" t="s">
        <v>2832</v>
      </c>
      <c r="K293" s="133">
        <v>10</v>
      </c>
      <c r="L293" s="94">
        <v>3574787.84</v>
      </c>
      <c r="M293" s="94">
        <v>2511785.2599999998</v>
      </c>
      <c r="N293" s="94">
        <v>2093154.3833333335</v>
      </c>
      <c r="O293" s="94">
        <v>2783607.87</v>
      </c>
      <c r="P293" s="94">
        <v>690453.48666666669</v>
      </c>
      <c r="Q293" s="94">
        <v>32.98626666835365</v>
      </c>
      <c r="R293" s="93" t="s">
        <v>2896</v>
      </c>
    </row>
    <row r="294" spans="1:18" ht="19.5" hidden="1" customHeight="1" x14ac:dyDescent="0.25">
      <c r="A294" s="132">
        <v>44773</v>
      </c>
      <c r="B294" s="93" t="s">
        <v>2918</v>
      </c>
      <c r="C294" s="93" t="s">
        <v>16</v>
      </c>
      <c r="D294" s="93" t="s">
        <v>2019</v>
      </c>
      <c r="E294" s="93" t="s">
        <v>475</v>
      </c>
      <c r="F294" s="93" t="s">
        <v>476</v>
      </c>
      <c r="G294" s="93" t="s">
        <v>2839</v>
      </c>
      <c r="H294" s="93" t="s">
        <v>2894</v>
      </c>
      <c r="I294" s="93" t="s">
        <v>2833</v>
      </c>
      <c r="J294" s="93" t="s">
        <v>2834</v>
      </c>
      <c r="K294" s="133">
        <v>10</v>
      </c>
      <c r="L294" s="94">
        <v>3794142.01</v>
      </c>
      <c r="M294" s="94">
        <v>8000000</v>
      </c>
      <c r="N294" s="94">
        <v>6666666.666666667</v>
      </c>
      <c r="O294" s="94">
        <v>6532707.6000000006</v>
      </c>
      <c r="P294" s="94">
        <v>-133959.06666666665</v>
      </c>
      <c r="Q294" s="94">
        <v>-2.0093860000000001</v>
      </c>
      <c r="R294" s="93" t="s">
        <v>2895</v>
      </c>
    </row>
    <row r="295" spans="1:18" ht="19.5" hidden="1" customHeight="1" x14ac:dyDescent="0.25">
      <c r="A295" s="132">
        <v>44773</v>
      </c>
      <c r="B295" s="93" t="s">
        <v>2918</v>
      </c>
      <c r="C295" s="93" t="s">
        <v>16</v>
      </c>
      <c r="D295" s="93" t="s">
        <v>2019</v>
      </c>
      <c r="E295" s="93" t="s">
        <v>475</v>
      </c>
      <c r="F295" s="93" t="s">
        <v>476</v>
      </c>
      <c r="G295" s="93" t="s">
        <v>2839</v>
      </c>
      <c r="H295" s="93" t="s">
        <v>2894</v>
      </c>
      <c r="I295" s="93" t="s">
        <v>2835</v>
      </c>
      <c r="J295" s="93" t="s">
        <v>2836</v>
      </c>
      <c r="K295" s="133">
        <v>10</v>
      </c>
      <c r="L295" s="94">
        <v>84489.600000000006</v>
      </c>
      <c r="M295" s="94">
        <v>100000</v>
      </c>
      <c r="N295" s="94">
        <v>83333.333333333343</v>
      </c>
      <c r="O295" s="94">
        <v>23753.07</v>
      </c>
      <c r="P295" s="94">
        <v>-59580.263333333336</v>
      </c>
      <c r="Q295" s="94">
        <v>-71.496315999999993</v>
      </c>
      <c r="R295" s="93" t="s">
        <v>2895</v>
      </c>
    </row>
    <row r="296" spans="1:18" ht="19.5" hidden="1" customHeight="1" x14ac:dyDescent="0.25">
      <c r="A296" s="132">
        <v>44773</v>
      </c>
      <c r="B296" s="93" t="s">
        <v>2918</v>
      </c>
      <c r="C296" s="93" t="s">
        <v>16</v>
      </c>
      <c r="D296" s="93" t="s">
        <v>2019</v>
      </c>
      <c r="E296" s="93" t="s">
        <v>475</v>
      </c>
      <c r="F296" s="93" t="s">
        <v>476</v>
      </c>
      <c r="G296" s="93" t="s">
        <v>2839</v>
      </c>
      <c r="H296" s="93" t="s">
        <v>2894</v>
      </c>
      <c r="I296" s="93" t="s">
        <v>2837</v>
      </c>
      <c r="J296" s="93" t="s">
        <v>2838</v>
      </c>
      <c r="K296" s="133">
        <v>10</v>
      </c>
      <c r="L296" s="94">
        <v>8989903.8399999999</v>
      </c>
      <c r="M296" s="94">
        <v>12000000</v>
      </c>
      <c r="N296" s="94">
        <v>10000000</v>
      </c>
      <c r="O296" s="94">
        <v>10908216.51</v>
      </c>
      <c r="P296" s="94">
        <v>908216.51</v>
      </c>
      <c r="Q296" s="94">
        <v>9.0821650999999992</v>
      </c>
      <c r="R296" s="93" t="s">
        <v>2896</v>
      </c>
    </row>
    <row r="297" spans="1:18" ht="19.5" hidden="1" customHeight="1" x14ac:dyDescent="0.25">
      <c r="A297" s="132">
        <v>44773</v>
      </c>
      <c r="B297" s="93" t="s">
        <v>2918</v>
      </c>
      <c r="C297" s="93" t="s">
        <v>16</v>
      </c>
      <c r="D297" s="93" t="s">
        <v>2019</v>
      </c>
      <c r="E297" s="93" t="s">
        <v>475</v>
      </c>
      <c r="F297" s="93" t="s">
        <v>476</v>
      </c>
      <c r="G297" s="93" t="s">
        <v>2839</v>
      </c>
      <c r="H297" s="93" t="s">
        <v>2894</v>
      </c>
      <c r="I297" s="93" t="s">
        <v>2872</v>
      </c>
      <c r="J297" s="93" t="s">
        <v>2873</v>
      </c>
      <c r="K297" s="133">
        <v>10</v>
      </c>
      <c r="L297" s="94">
        <v>0</v>
      </c>
      <c r="M297" s="135"/>
      <c r="N297" s="135"/>
      <c r="O297" s="94">
        <v>0</v>
      </c>
      <c r="P297" s="135"/>
      <c r="Q297" s="135"/>
      <c r="R297" s="93" t="s">
        <v>2902</v>
      </c>
    </row>
    <row r="298" spans="1:18" ht="19.5" hidden="1" customHeight="1" x14ac:dyDescent="0.25">
      <c r="A298" s="132">
        <v>44773</v>
      </c>
      <c r="B298" s="93" t="s">
        <v>2918</v>
      </c>
      <c r="C298" s="93" t="s">
        <v>16</v>
      </c>
      <c r="D298" s="93" t="s">
        <v>2019</v>
      </c>
      <c r="E298" s="93" t="s">
        <v>475</v>
      </c>
      <c r="F298" s="93" t="s">
        <v>476</v>
      </c>
      <c r="G298" s="93" t="s">
        <v>2897</v>
      </c>
      <c r="H298" s="93" t="s">
        <v>1944</v>
      </c>
      <c r="I298" s="93" t="s">
        <v>2852</v>
      </c>
      <c r="J298" s="93" t="s">
        <v>2898</v>
      </c>
      <c r="K298" s="133">
        <v>10</v>
      </c>
      <c r="L298" s="94">
        <v>35868423.25</v>
      </c>
      <c r="M298" s="94">
        <v>35868423.25</v>
      </c>
      <c r="N298" s="94">
        <v>29890352.708333336</v>
      </c>
      <c r="O298" s="94">
        <v>76660048.330000013</v>
      </c>
      <c r="P298" s="94">
        <v>46769695.621666662</v>
      </c>
      <c r="Q298" s="94">
        <v>156.47087231803533</v>
      </c>
      <c r="R298" s="93" t="s">
        <v>2895</v>
      </c>
    </row>
    <row r="299" spans="1:18" ht="19.5" hidden="1" customHeight="1" x14ac:dyDescent="0.25">
      <c r="A299" s="132">
        <v>44773</v>
      </c>
      <c r="B299" s="93" t="s">
        <v>2918</v>
      </c>
      <c r="C299" s="93" t="s">
        <v>16</v>
      </c>
      <c r="D299" s="93" t="s">
        <v>2019</v>
      </c>
      <c r="E299" s="93" t="s">
        <v>475</v>
      </c>
      <c r="F299" s="93" t="s">
        <v>476</v>
      </c>
      <c r="G299" s="93" t="s">
        <v>2899</v>
      </c>
      <c r="H299" s="93" t="s">
        <v>1944</v>
      </c>
      <c r="I299" s="93" t="s">
        <v>2853</v>
      </c>
      <c r="J299" s="93" t="s">
        <v>2900</v>
      </c>
      <c r="K299" s="133">
        <v>10</v>
      </c>
      <c r="L299" s="94">
        <v>32994161.34</v>
      </c>
      <c r="M299" s="94">
        <v>32994161.34</v>
      </c>
      <c r="N299" s="94">
        <v>27495134.449999999</v>
      </c>
      <c r="O299" s="94">
        <v>59774540.690000005</v>
      </c>
      <c r="P299" s="94">
        <v>32279406.239999998</v>
      </c>
      <c r="Q299" s="94">
        <v>117.40043060600492</v>
      </c>
      <c r="R299" s="93" t="s">
        <v>2895</v>
      </c>
    </row>
    <row r="300" spans="1:18" ht="19.5" hidden="1" customHeight="1" x14ac:dyDescent="0.25">
      <c r="A300" s="132">
        <v>44773</v>
      </c>
      <c r="B300" s="93" t="s">
        <v>2918</v>
      </c>
      <c r="C300" s="93" t="s">
        <v>16</v>
      </c>
      <c r="D300" s="93" t="s">
        <v>2019</v>
      </c>
      <c r="E300" s="93" t="s">
        <v>475</v>
      </c>
      <c r="F300" s="93" t="s">
        <v>476</v>
      </c>
      <c r="G300" s="93" t="s">
        <v>2899</v>
      </c>
      <c r="H300" s="93" t="s">
        <v>1944</v>
      </c>
      <c r="I300" s="93" t="s">
        <v>2854</v>
      </c>
      <c r="J300" s="93" t="s">
        <v>2901</v>
      </c>
      <c r="K300" s="133">
        <v>10</v>
      </c>
      <c r="L300" s="94">
        <v>20497004.690000001</v>
      </c>
      <c r="M300" s="94">
        <v>-20497004.690000001</v>
      </c>
      <c r="N300" s="94">
        <v>-17080837.241666667</v>
      </c>
      <c r="O300" s="94">
        <v>-20150666.899999999</v>
      </c>
      <c r="P300" s="94">
        <v>-3069829.6583333332</v>
      </c>
      <c r="Q300" s="94">
        <v>17.972360575188024</v>
      </c>
      <c r="R300" s="93" t="s">
        <v>2895</v>
      </c>
    </row>
    <row r="301" spans="1:18" ht="19.5" hidden="1" customHeight="1" x14ac:dyDescent="0.25">
      <c r="A301" s="132">
        <v>44773</v>
      </c>
      <c r="B301" s="93" t="s">
        <v>2918</v>
      </c>
      <c r="C301" s="93" t="s">
        <v>16</v>
      </c>
      <c r="D301" s="93" t="s">
        <v>2019</v>
      </c>
      <c r="E301" s="93" t="s">
        <v>475</v>
      </c>
      <c r="F301" s="93" t="s">
        <v>476</v>
      </c>
      <c r="G301" s="93" t="s">
        <v>2811</v>
      </c>
      <c r="H301" s="93" t="s">
        <v>2894</v>
      </c>
      <c r="I301" s="93" t="s">
        <v>2865</v>
      </c>
      <c r="J301" s="93" t="s">
        <v>2796</v>
      </c>
      <c r="K301" s="133">
        <v>10</v>
      </c>
      <c r="L301" s="94">
        <v>762350.26</v>
      </c>
      <c r="M301" s="94">
        <v>481336.88</v>
      </c>
      <c r="N301" s="94">
        <v>401114.06666666671</v>
      </c>
      <c r="O301" s="94">
        <v>655089.88</v>
      </c>
      <c r="P301" s="94">
        <v>253975.81333333335</v>
      </c>
      <c r="Q301" s="94">
        <v>63.317603255333353</v>
      </c>
      <c r="R301" s="93" t="s">
        <v>2895</v>
      </c>
    </row>
    <row r="302" spans="1:18" ht="19.5" hidden="1" customHeight="1" x14ac:dyDescent="0.25">
      <c r="A302" s="132">
        <v>44773</v>
      </c>
      <c r="B302" s="93" t="s">
        <v>2918</v>
      </c>
      <c r="C302" s="93" t="s">
        <v>16</v>
      </c>
      <c r="D302" s="93" t="s">
        <v>2019</v>
      </c>
      <c r="E302" s="93" t="s">
        <v>477</v>
      </c>
      <c r="F302" s="93" t="s">
        <v>478</v>
      </c>
      <c r="G302" s="93" t="s">
        <v>2811</v>
      </c>
      <c r="H302" s="93" t="s">
        <v>2894</v>
      </c>
      <c r="I302" s="93" t="s">
        <v>2790</v>
      </c>
      <c r="J302" s="93" t="s">
        <v>2791</v>
      </c>
      <c r="K302" s="133">
        <v>10</v>
      </c>
      <c r="L302" s="94">
        <v>47558990.420000002</v>
      </c>
      <c r="M302" s="94">
        <v>45150000</v>
      </c>
      <c r="N302" s="94">
        <v>37625000</v>
      </c>
      <c r="O302" s="94">
        <v>52132150.000000015</v>
      </c>
      <c r="P302" s="94">
        <v>14507150</v>
      </c>
      <c r="Q302" s="94">
        <v>38.557209302325582</v>
      </c>
      <c r="R302" s="93" t="s">
        <v>2895</v>
      </c>
    </row>
    <row r="303" spans="1:18" ht="19.5" hidden="1" customHeight="1" x14ac:dyDescent="0.25">
      <c r="A303" s="132">
        <v>44773</v>
      </c>
      <c r="B303" s="93" t="s">
        <v>2918</v>
      </c>
      <c r="C303" s="93" t="s">
        <v>16</v>
      </c>
      <c r="D303" s="93" t="s">
        <v>2019</v>
      </c>
      <c r="E303" s="93" t="s">
        <v>477</v>
      </c>
      <c r="F303" s="93" t="s">
        <v>478</v>
      </c>
      <c r="G303" s="93" t="s">
        <v>2811</v>
      </c>
      <c r="H303" s="93" t="s">
        <v>2894</v>
      </c>
      <c r="I303" s="93" t="s">
        <v>2792</v>
      </c>
      <c r="J303" s="93" t="s">
        <v>2793</v>
      </c>
      <c r="K303" s="133">
        <v>10</v>
      </c>
      <c r="L303" s="94">
        <v>47600</v>
      </c>
      <c r="M303" s="94">
        <v>80000</v>
      </c>
      <c r="N303" s="94">
        <v>66666.666666666672</v>
      </c>
      <c r="O303" s="94">
        <v>56300</v>
      </c>
      <c r="P303" s="94">
        <v>-10366.666666666666</v>
      </c>
      <c r="Q303" s="94">
        <v>-15.55</v>
      </c>
      <c r="R303" s="93" t="s">
        <v>2896</v>
      </c>
    </row>
    <row r="304" spans="1:18" ht="19.5" hidden="1" customHeight="1" x14ac:dyDescent="0.25">
      <c r="A304" s="132">
        <v>44773</v>
      </c>
      <c r="B304" s="93" t="s">
        <v>2918</v>
      </c>
      <c r="C304" s="93" t="s">
        <v>16</v>
      </c>
      <c r="D304" s="93" t="s">
        <v>2019</v>
      </c>
      <c r="E304" s="93" t="s">
        <v>477</v>
      </c>
      <c r="F304" s="93" t="s">
        <v>478</v>
      </c>
      <c r="G304" s="93" t="s">
        <v>2811</v>
      </c>
      <c r="H304" s="93" t="s">
        <v>2894</v>
      </c>
      <c r="I304" s="93" t="s">
        <v>2794</v>
      </c>
      <c r="J304" s="93" t="s">
        <v>2795</v>
      </c>
      <c r="K304" s="133">
        <v>10</v>
      </c>
      <c r="L304" s="94">
        <v>0</v>
      </c>
      <c r="M304" s="94">
        <v>5000</v>
      </c>
      <c r="N304" s="94">
        <v>4166.6666666666661</v>
      </c>
      <c r="O304" s="94">
        <v>0</v>
      </c>
      <c r="P304" s="94">
        <v>-4166.6666666666661</v>
      </c>
      <c r="Q304" s="94">
        <v>-100</v>
      </c>
      <c r="R304" s="93" t="s">
        <v>2896</v>
      </c>
    </row>
    <row r="305" spans="1:18" ht="19.5" hidden="1" customHeight="1" x14ac:dyDescent="0.25">
      <c r="A305" s="132">
        <v>44773</v>
      </c>
      <c r="B305" s="93" t="s">
        <v>2918</v>
      </c>
      <c r="C305" s="93" t="s">
        <v>16</v>
      </c>
      <c r="D305" s="93" t="s">
        <v>2019</v>
      </c>
      <c r="E305" s="93" t="s">
        <v>477</v>
      </c>
      <c r="F305" s="93" t="s">
        <v>478</v>
      </c>
      <c r="G305" s="93" t="s">
        <v>2811</v>
      </c>
      <c r="H305" s="93" t="s">
        <v>2894</v>
      </c>
      <c r="I305" s="93" t="s">
        <v>2797</v>
      </c>
      <c r="J305" s="93" t="s">
        <v>2798</v>
      </c>
      <c r="K305" s="133">
        <v>10</v>
      </c>
      <c r="L305" s="94">
        <v>4301238.38</v>
      </c>
      <c r="M305" s="94">
        <v>4500000</v>
      </c>
      <c r="N305" s="94">
        <v>3750000</v>
      </c>
      <c r="O305" s="94">
        <v>4710112.3899999997</v>
      </c>
      <c r="P305" s="94">
        <v>960112.39</v>
      </c>
      <c r="Q305" s="94">
        <v>25.602997066666667</v>
      </c>
      <c r="R305" s="93" t="s">
        <v>2895</v>
      </c>
    </row>
    <row r="306" spans="1:18" ht="19.5" hidden="1" customHeight="1" x14ac:dyDescent="0.25">
      <c r="A306" s="132">
        <v>44773</v>
      </c>
      <c r="B306" s="93" t="s">
        <v>2918</v>
      </c>
      <c r="C306" s="93" t="s">
        <v>16</v>
      </c>
      <c r="D306" s="93" t="s">
        <v>2019</v>
      </c>
      <c r="E306" s="93" t="s">
        <v>477</v>
      </c>
      <c r="F306" s="93" t="s">
        <v>478</v>
      </c>
      <c r="G306" s="93" t="s">
        <v>2811</v>
      </c>
      <c r="H306" s="93" t="s">
        <v>2894</v>
      </c>
      <c r="I306" s="93" t="s">
        <v>2799</v>
      </c>
      <c r="J306" s="93" t="s">
        <v>2800</v>
      </c>
      <c r="K306" s="133">
        <v>10</v>
      </c>
      <c r="L306" s="94">
        <v>3743872.02</v>
      </c>
      <c r="M306" s="94">
        <v>9670000</v>
      </c>
      <c r="N306" s="94">
        <v>8058333.333333334</v>
      </c>
      <c r="O306" s="94">
        <v>12453952.33</v>
      </c>
      <c r="P306" s="94">
        <v>4395618.9966666671</v>
      </c>
      <c r="Q306" s="94">
        <v>54.547495305067216</v>
      </c>
      <c r="R306" s="93" t="s">
        <v>2895</v>
      </c>
    </row>
    <row r="307" spans="1:18" ht="19.5" hidden="1" customHeight="1" x14ac:dyDescent="0.25">
      <c r="A307" s="132">
        <v>44773</v>
      </c>
      <c r="B307" s="93" t="s">
        <v>2918</v>
      </c>
      <c r="C307" s="93" t="s">
        <v>16</v>
      </c>
      <c r="D307" s="93" t="s">
        <v>2019</v>
      </c>
      <c r="E307" s="93" t="s">
        <v>477</v>
      </c>
      <c r="F307" s="93" t="s">
        <v>478</v>
      </c>
      <c r="G307" s="93" t="s">
        <v>2811</v>
      </c>
      <c r="H307" s="93" t="s">
        <v>2894</v>
      </c>
      <c r="I307" s="93" t="s">
        <v>2801</v>
      </c>
      <c r="J307" s="93" t="s">
        <v>2802</v>
      </c>
      <c r="K307" s="133">
        <v>10</v>
      </c>
      <c r="L307" s="94">
        <v>1088923.97</v>
      </c>
      <c r="M307" s="94">
        <v>230000</v>
      </c>
      <c r="N307" s="94">
        <v>191666.66666666669</v>
      </c>
      <c r="O307" s="94">
        <v>121744.95</v>
      </c>
      <c r="P307" s="94">
        <v>-69921.716666666674</v>
      </c>
      <c r="Q307" s="94">
        <v>-36.480895652173913</v>
      </c>
      <c r="R307" s="93" t="s">
        <v>2896</v>
      </c>
    </row>
    <row r="308" spans="1:18" ht="19.5" hidden="1" customHeight="1" x14ac:dyDescent="0.25">
      <c r="A308" s="132">
        <v>44773</v>
      </c>
      <c r="B308" s="93" t="s">
        <v>2918</v>
      </c>
      <c r="C308" s="93" t="s">
        <v>16</v>
      </c>
      <c r="D308" s="93" t="s">
        <v>2019</v>
      </c>
      <c r="E308" s="93" t="s">
        <v>477</v>
      </c>
      <c r="F308" s="93" t="s">
        <v>478</v>
      </c>
      <c r="G308" s="93" t="s">
        <v>2811</v>
      </c>
      <c r="H308" s="93" t="s">
        <v>2894</v>
      </c>
      <c r="I308" s="93" t="s">
        <v>2803</v>
      </c>
      <c r="J308" s="93" t="s">
        <v>2804</v>
      </c>
      <c r="K308" s="133">
        <v>10</v>
      </c>
      <c r="L308" s="94">
        <v>6600028.7199999997</v>
      </c>
      <c r="M308" s="94">
        <v>14210000</v>
      </c>
      <c r="N308" s="94">
        <v>11841666.666666668</v>
      </c>
      <c r="O308" s="94">
        <v>16415070.390000001</v>
      </c>
      <c r="P308" s="94">
        <v>4573403.7233333336</v>
      </c>
      <c r="Q308" s="94">
        <v>38.621284081632652</v>
      </c>
      <c r="R308" s="93" t="s">
        <v>2895</v>
      </c>
    </row>
    <row r="309" spans="1:18" ht="19.5" hidden="1" customHeight="1" x14ac:dyDescent="0.25">
      <c r="A309" s="132">
        <v>44773</v>
      </c>
      <c r="B309" s="93" t="s">
        <v>2918</v>
      </c>
      <c r="C309" s="93" t="s">
        <v>16</v>
      </c>
      <c r="D309" s="93" t="s">
        <v>2019</v>
      </c>
      <c r="E309" s="93" t="s">
        <v>477</v>
      </c>
      <c r="F309" s="93" t="s">
        <v>478</v>
      </c>
      <c r="G309" s="93" t="s">
        <v>2811</v>
      </c>
      <c r="H309" s="93" t="s">
        <v>2894</v>
      </c>
      <c r="I309" s="93" t="s">
        <v>2805</v>
      </c>
      <c r="J309" s="93" t="s">
        <v>2806</v>
      </c>
      <c r="K309" s="133">
        <v>10</v>
      </c>
      <c r="L309" s="94">
        <v>39207870.659999996</v>
      </c>
      <c r="M309" s="94">
        <v>42531200</v>
      </c>
      <c r="N309" s="94">
        <v>35442666.666666664</v>
      </c>
      <c r="O309" s="94">
        <v>35263265.460000001</v>
      </c>
      <c r="P309" s="94">
        <v>-179401.20666666667</v>
      </c>
      <c r="Q309" s="94">
        <v>-0.50617299300278384</v>
      </c>
      <c r="R309" s="93" t="s">
        <v>2896</v>
      </c>
    </row>
    <row r="310" spans="1:18" ht="19.5" hidden="1" customHeight="1" x14ac:dyDescent="0.25">
      <c r="A310" s="132">
        <v>44773</v>
      </c>
      <c r="B310" s="93" t="s">
        <v>2918</v>
      </c>
      <c r="C310" s="93" t="s">
        <v>16</v>
      </c>
      <c r="D310" s="93" t="s">
        <v>2019</v>
      </c>
      <c r="E310" s="93" t="s">
        <v>477</v>
      </c>
      <c r="F310" s="93" t="s">
        <v>478</v>
      </c>
      <c r="G310" s="93" t="s">
        <v>2811</v>
      </c>
      <c r="H310" s="93" t="s">
        <v>2894</v>
      </c>
      <c r="I310" s="93" t="s">
        <v>2807</v>
      </c>
      <c r="J310" s="93" t="s">
        <v>2808</v>
      </c>
      <c r="K310" s="133">
        <v>10</v>
      </c>
      <c r="L310" s="94">
        <v>6888442.9299999997</v>
      </c>
      <c r="M310" s="94">
        <v>12743300</v>
      </c>
      <c r="N310" s="94">
        <v>10619416.666666668</v>
      </c>
      <c r="O310" s="94">
        <v>11425591.74</v>
      </c>
      <c r="P310" s="94">
        <v>806175.07333333325</v>
      </c>
      <c r="Q310" s="94">
        <v>7.5915193709635655</v>
      </c>
      <c r="R310" s="93" t="s">
        <v>2895</v>
      </c>
    </row>
    <row r="311" spans="1:18" ht="19.5" hidden="1" customHeight="1" x14ac:dyDescent="0.25">
      <c r="A311" s="132">
        <v>44773</v>
      </c>
      <c r="B311" s="93" t="s">
        <v>2918</v>
      </c>
      <c r="C311" s="93" t="s">
        <v>16</v>
      </c>
      <c r="D311" s="93" t="s">
        <v>2019</v>
      </c>
      <c r="E311" s="93" t="s">
        <v>477</v>
      </c>
      <c r="F311" s="93" t="s">
        <v>478</v>
      </c>
      <c r="G311" s="93" t="s">
        <v>2811</v>
      </c>
      <c r="H311" s="93" t="s">
        <v>2894</v>
      </c>
      <c r="I311" s="93" t="s">
        <v>2870</v>
      </c>
      <c r="J311" s="93" t="s">
        <v>2871</v>
      </c>
      <c r="K311" s="133">
        <v>10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135"/>
      <c r="R311" s="93" t="s">
        <v>2895</v>
      </c>
    </row>
    <row r="312" spans="1:18" ht="19.5" hidden="1" customHeight="1" x14ac:dyDescent="0.25">
      <c r="A312" s="132">
        <v>44773</v>
      </c>
      <c r="B312" s="93" t="s">
        <v>2918</v>
      </c>
      <c r="C312" s="93" t="s">
        <v>16</v>
      </c>
      <c r="D312" s="93" t="s">
        <v>2019</v>
      </c>
      <c r="E312" s="93" t="s">
        <v>477</v>
      </c>
      <c r="F312" s="93" t="s">
        <v>478</v>
      </c>
      <c r="G312" s="93" t="s">
        <v>2811</v>
      </c>
      <c r="H312" s="93" t="s">
        <v>2894</v>
      </c>
      <c r="I312" s="93" t="s">
        <v>2809</v>
      </c>
      <c r="J312" s="93" t="s">
        <v>2810</v>
      </c>
      <c r="K312" s="133">
        <v>10</v>
      </c>
      <c r="L312" s="94">
        <v>7016658.4500000002</v>
      </c>
      <c r="M312" s="94">
        <v>1170798.03</v>
      </c>
      <c r="N312" s="94">
        <v>975665.02500000002</v>
      </c>
      <c r="O312" s="94">
        <v>670798.03</v>
      </c>
      <c r="P312" s="94">
        <v>-304866.995</v>
      </c>
      <c r="Q312" s="94">
        <v>-31.247096819935717</v>
      </c>
      <c r="R312" s="93" t="s">
        <v>2896</v>
      </c>
    </row>
    <row r="313" spans="1:18" ht="19.5" hidden="1" customHeight="1" x14ac:dyDescent="0.25">
      <c r="A313" s="132">
        <v>44773</v>
      </c>
      <c r="B313" s="93" t="s">
        <v>2918</v>
      </c>
      <c r="C313" s="93" t="s">
        <v>16</v>
      </c>
      <c r="D313" s="93" t="s">
        <v>2019</v>
      </c>
      <c r="E313" s="93" t="s">
        <v>477</v>
      </c>
      <c r="F313" s="93" t="s">
        <v>478</v>
      </c>
      <c r="G313" s="93" t="s">
        <v>2839</v>
      </c>
      <c r="H313" s="93" t="s">
        <v>2894</v>
      </c>
      <c r="I313" s="93" t="s">
        <v>2812</v>
      </c>
      <c r="J313" s="93" t="s">
        <v>2813</v>
      </c>
      <c r="K313" s="133">
        <v>10</v>
      </c>
      <c r="L313" s="94">
        <v>7785392.0499999998</v>
      </c>
      <c r="M313" s="94">
        <v>7500000</v>
      </c>
      <c r="N313" s="94">
        <v>6250000</v>
      </c>
      <c r="O313" s="94">
        <v>6057314.6200000001</v>
      </c>
      <c r="P313" s="94">
        <v>-192685.38</v>
      </c>
      <c r="Q313" s="94">
        <v>-3.0829660799999998</v>
      </c>
      <c r="R313" s="93" t="s">
        <v>2895</v>
      </c>
    </row>
    <row r="314" spans="1:18" ht="19.5" hidden="1" customHeight="1" x14ac:dyDescent="0.25">
      <c r="A314" s="132">
        <v>44773</v>
      </c>
      <c r="B314" s="93" t="s">
        <v>2918</v>
      </c>
      <c r="C314" s="93" t="s">
        <v>16</v>
      </c>
      <c r="D314" s="93" t="s">
        <v>2019</v>
      </c>
      <c r="E314" s="93" t="s">
        <v>477</v>
      </c>
      <c r="F314" s="93" t="s">
        <v>478</v>
      </c>
      <c r="G314" s="93" t="s">
        <v>2839</v>
      </c>
      <c r="H314" s="93" t="s">
        <v>2894</v>
      </c>
      <c r="I314" s="93" t="s">
        <v>2814</v>
      </c>
      <c r="J314" s="93" t="s">
        <v>2815</v>
      </c>
      <c r="K314" s="133">
        <v>10</v>
      </c>
      <c r="L314" s="94">
        <v>1844115.48</v>
      </c>
      <c r="M314" s="94">
        <v>3000000</v>
      </c>
      <c r="N314" s="94">
        <v>2500000</v>
      </c>
      <c r="O314" s="94">
        <v>3347325.09</v>
      </c>
      <c r="P314" s="94">
        <v>847325.09</v>
      </c>
      <c r="Q314" s="94">
        <v>33.8930036</v>
      </c>
      <c r="R314" s="93" t="s">
        <v>2896</v>
      </c>
    </row>
    <row r="315" spans="1:18" ht="19.5" hidden="1" customHeight="1" x14ac:dyDescent="0.25">
      <c r="A315" s="132">
        <v>44773</v>
      </c>
      <c r="B315" s="93" t="s">
        <v>2918</v>
      </c>
      <c r="C315" s="93" t="s">
        <v>16</v>
      </c>
      <c r="D315" s="93" t="s">
        <v>2019</v>
      </c>
      <c r="E315" s="93" t="s">
        <v>477</v>
      </c>
      <c r="F315" s="93" t="s">
        <v>478</v>
      </c>
      <c r="G315" s="93" t="s">
        <v>2839</v>
      </c>
      <c r="H315" s="93" t="s">
        <v>2894</v>
      </c>
      <c r="I315" s="93" t="s">
        <v>2816</v>
      </c>
      <c r="J315" s="93" t="s">
        <v>2817</v>
      </c>
      <c r="K315" s="133">
        <v>10</v>
      </c>
      <c r="L315" s="94">
        <v>239295.5</v>
      </c>
      <c r="M315" s="94">
        <v>400000</v>
      </c>
      <c r="N315" s="94">
        <v>333333.33333333337</v>
      </c>
      <c r="O315" s="94">
        <v>264986.01</v>
      </c>
      <c r="P315" s="94">
        <v>-68347.323333333334</v>
      </c>
      <c r="Q315" s="94">
        <v>-20.504197000000001</v>
      </c>
      <c r="R315" s="93" t="s">
        <v>2895</v>
      </c>
    </row>
    <row r="316" spans="1:18" ht="19.5" hidden="1" customHeight="1" x14ac:dyDescent="0.25">
      <c r="A316" s="132">
        <v>44773</v>
      </c>
      <c r="B316" s="93" t="s">
        <v>2918</v>
      </c>
      <c r="C316" s="93" t="s">
        <v>16</v>
      </c>
      <c r="D316" s="93" t="s">
        <v>2019</v>
      </c>
      <c r="E316" s="93" t="s">
        <v>477</v>
      </c>
      <c r="F316" s="93" t="s">
        <v>478</v>
      </c>
      <c r="G316" s="93" t="s">
        <v>2839</v>
      </c>
      <c r="H316" s="93" t="s">
        <v>2894</v>
      </c>
      <c r="I316" s="93" t="s">
        <v>2818</v>
      </c>
      <c r="J316" s="93" t="s">
        <v>2819</v>
      </c>
      <c r="K316" s="133">
        <v>10</v>
      </c>
      <c r="L316" s="94">
        <v>1579112</v>
      </c>
      <c r="M316" s="94">
        <v>2900000</v>
      </c>
      <c r="N316" s="94">
        <v>2416666.6666666665</v>
      </c>
      <c r="O316" s="94">
        <v>3258442.6</v>
      </c>
      <c r="P316" s="94">
        <v>841775.93333333335</v>
      </c>
      <c r="Q316" s="94">
        <v>34.832107586206895</v>
      </c>
      <c r="R316" s="93" t="s">
        <v>2896</v>
      </c>
    </row>
    <row r="317" spans="1:18" ht="19.5" hidden="1" customHeight="1" x14ac:dyDescent="0.25">
      <c r="A317" s="132">
        <v>44773</v>
      </c>
      <c r="B317" s="93" t="s">
        <v>2918</v>
      </c>
      <c r="C317" s="93" t="s">
        <v>16</v>
      </c>
      <c r="D317" s="93" t="s">
        <v>2019</v>
      </c>
      <c r="E317" s="93" t="s">
        <v>477</v>
      </c>
      <c r="F317" s="93" t="s">
        <v>478</v>
      </c>
      <c r="G317" s="93" t="s">
        <v>2839</v>
      </c>
      <c r="H317" s="93" t="s">
        <v>2894</v>
      </c>
      <c r="I317" s="93" t="s">
        <v>2820</v>
      </c>
      <c r="J317" s="93" t="s">
        <v>2821</v>
      </c>
      <c r="K317" s="133">
        <v>10</v>
      </c>
      <c r="L317" s="94">
        <v>39217792</v>
      </c>
      <c r="M317" s="94">
        <v>42531200</v>
      </c>
      <c r="N317" s="94">
        <v>35442666.666666664</v>
      </c>
      <c r="O317" s="94">
        <v>35274857.459999993</v>
      </c>
      <c r="P317" s="94">
        <v>-167809.20666666667</v>
      </c>
      <c r="Q317" s="94">
        <v>-0.47346665036490859</v>
      </c>
      <c r="R317" s="93" t="s">
        <v>2895</v>
      </c>
    </row>
    <row r="318" spans="1:18" ht="19.5" hidden="1" customHeight="1" x14ac:dyDescent="0.25">
      <c r="A318" s="132">
        <v>44773</v>
      </c>
      <c r="B318" s="93" t="s">
        <v>2918</v>
      </c>
      <c r="C318" s="93" t="s">
        <v>16</v>
      </c>
      <c r="D318" s="93" t="s">
        <v>2019</v>
      </c>
      <c r="E318" s="93" t="s">
        <v>477</v>
      </c>
      <c r="F318" s="93" t="s">
        <v>478</v>
      </c>
      <c r="G318" s="93" t="s">
        <v>2839</v>
      </c>
      <c r="H318" s="93" t="s">
        <v>2894</v>
      </c>
      <c r="I318" s="93" t="s">
        <v>2822</v>
      </c>
      <c r="J318" s="93" t="s">
        <v>2846</v>
      </c>
      <c r="K318" s="133">
        <v>10</v>
      </c>
      <c r="L318" s="94">
        <v>5873930.6600000001</v>
      </c>
      <c r="M318" s="94">
        <v>7260000</v>
      </c>
      <c r="N318" s="94">
        <v>6050000</v>
      </c>
      <c r="O318" s="94">
        <v>6039419.0600000005</v>
      </c>
      <c r="P318" s="94">
        <v>-10580.94</v>
      </c>
      <c r="Q318" s="94">
        <v>-0.17489157024793389</v>
      </c>
      <c r="R318" s="93" t="s">
        <v>2895</v>
      </c>
    </row>
    <row r="319" spans="1:18" ht="19.5" hidden="1" customHeight="1" x14ac:dyDescent="0.25">
      <c r="A319" s="132">
        <v>44773</v>
      </c>
      <c r="B319" s="93" t="s">
        <v>2918</v>
      </c>
      <c r="C319" s="93" t="s">
        <v>16</v>
      </c>
      <c r="D319" s="93" t="s">
        <v>2019</v>
      </c>
      <c r="E319" s="93" t="s">
        <v>477</v>
      </c>
      <c r="F319" s="93" t="s">
        <v>478</v>
      </c>
      <c r="G319" s="93" t="s">
        <v>2839</v>
      </c>
      <c r="H319" s="93" t="s">
        <v>2894</v>
      </c>
      <c r="I319" s="93" t="s">
        <v>2823</v>
      </c>
      <c r="J319" s="93" t="s">
        <v>2824</v>
      </c>
      <c r="K319" s="133">
        <v>10</v>
      </c>
      <c r="L319" s="94">
        <v>11130997.33</v>
      </c>
      <c r="M319" s="94">
        <v>12692500</v>
      </c>
      <c r="N319" s="94">
        <v>10577083.333333334</v>
      </c>
      <c r="O319" s="94">
        <v>11479984.550000001</v>
      </c>
      <c r="P319" s="94">
        <v>902901.21666666679</v>
      </c>
      <c r="Q319" s="94">
        <v>8.5363912546779588</v>
      </c>
      <c r="R319" s="93" t="s">
        <v>2896</v>
      </c>
    </row>
    <row r="320" spans="1:18" ht="19.5" hidden="1" customHeight="1" x14ac:dyDescent="0.25">
      <c r="A320" s="132">
        <v>44773</v>
      </c>
      <c r="B320" s="93" t="s">
        <v>2918</v>
      </c>
      <c r="C320" s="93" t="s">
        <v>16</v>
      </c>
      <c r="D320" s="93" t="s">
        <v>2019</v>
      </c>
      <c r="E320" s="93" t="s">
        <v>477</v>
      </c>
      <c r="F320" s="93" t="s">
        <v>478</v>
      </c>
      <c r="G320" s="93" t="s">
        <v>2839</v>
      </c>
      <c r="H320" s="93" t="s">
        <v>2894</v>
      </c>
      <c r="I320" s="93" t="s">
        <v>2825</v>
      </c>
      <c r="J320" s="93" t="s">
        <v>2826</v>
      </c>
      <c r="K320" s="133">
        <v>10</v>
      </c>
      <c r="L320" s="94">
        <v>2248248.06</v>
      </c>
      <c r="M320" s="94">
        <v>11405449</v>
      </c>
      <c r="N320" s="94">
        <v>9504540.833333334</v>
      </c>
      <c r="O320" s="94">
        <v>9762641.2300000004</v>
      </c>
      <c r="P320" s="94">
        <v>258100.39666666664</v>
      </c>
      <c r="Q320" s="94">
        <v>2.7155482962573418</v>
      </c>
      <c r="R320" s="93" t="s">
        <v>2896</v>
      </c>
    </row>
    <row r="321" spans="1:18" ht="19.5" hidden="1" customHeight="1" x14ac:dyDescent="0.25">
      <c r="A321" s="132">
        <v>44773</v>
      </c>
      <c r="B321" s="93" t="s">
        <v>2918</v>
      </c>
      <c r="C321" s="93" t="s">
        <v>16</v>
      </c>
      <c r="D321" s="93" t="s">
        <v>2019</v>
      </c>
      <c r="E321" s="93" t="s">
        <v>477</v>
      </c>
      <c r="F321" s="93" t="s">
        <v>478</v>
      </c>
      <c r="G321" s="93" t="s">
        <v>2839</v>
      </c>
      <c r="H321" s="93" t="s">
        <v>2894</v>
      </c>
      <c r="I321" s="93" t="s">
        <v>2827</v>
      </c>
      <c r="J321" s="93" t="s">
        <v>2828</v>
      </c>
      <c r="K321" s="133">
        <v>10</v>
      </c>
      <c r="L321" s="94">
        <v>6250842.8200000003</v>
      </c>
      <c r="M321" s="94">
        <v>13872506</v>
      </c>
      <c r="N321" s="94">
        <v>11560421.666666666</v>
      </c>
      <c r="O321" s="94">
        <v>7743010.4900000002</v>
      </c>
      <c r="P321" s="94">
        <v>-3817411.1766666668</v>
      </c>
      <c r="Q321" s="94">
        <v>-33.02138353373212</v>
      </c>
      <c r="R321" s="93" t="s">
        <v>2895</v>
      </c>
    </row>
    <row r="322" spans="1:18" ht="19.5" hidden="1" customHeight="1" x14ac:dyDescent="0.25">
      <c r="A322" s="132">
        <v>44773</v>
      </c>
      <c r="B322" s="93" t="s">
        <v>2918</v>
      </c>
      <c r="C322" s="93" t="s">
        <v>16</v>
      </c>
      <c r="D322" s="93" t="s">
        <v>2019</v>
      </c>
      <c r="E322" s="93" t="s">
        <v>477</v>
      </c>
      <c r="F322" s="93" t="s">
        <v>478</v>
      </c>
      <c r="G322" s="93" t="s">
        <v>2839</v>
      </c>
      <c r="H322" s="93" t="s">
        <v>2894</v>
      </c>
      <c r="I322" s="93" t="s">
        <v>2829</v>
      </c>
      <c r="J322" s="93" t="s">
        <v>2830</v>
      </c>
      <c r="K322" s="133">
        <v>10</v>
      </c>
      <c r="L322" s="94">
        <v>1879097.41</v>
      </c>
      <c r="M322" s="94">
        <v>1911000</v>
      </c>
      <c r="N322" s="94">
        <v>1592500</v>
      </c>
      <c r="O322" s="94">
        <v>1850382.85</v>
      </c>
      <c r="P322" s="94">
        <v>257882.85</v>
      </c>
      <c r="Q322" s="94">
        <v>16.193585557299841</v>
      </c>
      <c r="R322" s="93" t="s">
        <v>2896</v>
      </c>
    </row>
    <row r="323" spans="1:18" ht="19.5" hidden="1" customHeight="1" x14ac:dyDescent="0.25">
      <c r="A323" s="132">
        <v>44773</v>
      </c>
      <c r="B323" s="93" t="s">
        <v>2918</v>
      </c>
      <c r="C323" s="93" t="s">
        <v>16</v>
      </c>
      <c r="D323" s="93" t="s">
        <v>2019</v>
      </c>
      <c r="E323" s="93" t="s">
        <v>477</v>
      </c>
      <c r="F323" s="93" t="s">
        <v>478</v>
      </c>
      <c r="G323" s="93" t="s">
        <v>2839</v>
      </c>
      <c r="H323" s="93" t="s">
        <v>2894</v>
      </c>
      <c r="I323" s="93" t="s">
        <v>2831</v>
      </c>
      <c r="J323" s="93" t="s">
        <v>2832</v>
      </c>
      <c r="K323" s="133">
        <v>10</v>
      </c>
      <c r="L323" s="94">
        <v>3068439.56</v>
      </c>
      <c r="M323" s="94">
        <v>3950000</v>
      </c>
      <c r="N323" s="94">
        <v>3291666.6666666665</v>
      </c>
      <c r="O323" s="94">
        <v>3842656.7600000002</v>
      </c>
      <c r="P323" s="94">
        <v>550990.09333333338</v>
      </c>
      <c r="Q323" s="94">
        <v>16.738939544303797</v>
      </c>
      <c r="R323" s="93" t="s">
        <v>2896</v>
      </c>
    </row>
    <row r="324" spans="1:18" ht="19.5" hidden="1" customHeight="1" x14ac:dyDescent="0.25">
      <c r="A324" s="132">
        <v>44773</v>
      </c>
      <c r="B324" s="93" t="s">
        <v>2918</v>
      </c>
      <c r="C324" s="93" t="s">
        <v>16</v>
      </c>
      <c r="D324" s="93" t="s">
        <v>2019</v>
      </c>
      <c r="E324" s="93" t="s">
        <v>477</v>
      </c>
      <c r="F324" s="93" t="s">
        <v>478</v>
      </c>
      <c r="G324" s="93" t="s">
        <v>2839</v>
      </c>
      <c r="H324" s="93" t="s">
        <v>2894</v>
      </c>
      <c r="I324" s="93" t="s">
        <v>2833</v>
      </c>
      <c r="J324" s="93" t="s">
        <v>2834</v>
      </c>
      <c r="K324" s="133">
        <v>10</v>
      </c>
      <c r="L324" s="94">
        <v>6517409.5599999996</v>
      </c>
      <c r="M324" s="94">
        <v>6617000</v>
      </c>
      <c r="N324" s="94">
        <v>5514166.666666666</v>
      </c>
      <c r="O324" s="94">
        <v>6333840.8400000008</v>
      </c>
      <c r="P324" s="94">
        <v>819674.17333333334</v>
      </c>
      <c r="Q324" s="94">
        <v>14.864878464560979</v>
      </c>
      <c r="R324" s="93" t="s">
        <v>2896</v>
      </c>
    </row>
    <row r="325" spans="1:18" ht="19.5" hidden="1" customHeight="1" x14ac:dyDescent="0.25">
      <c r="A325" s="132">
        <v>44773</v>
      </c>
      <c r="B325" s="93" t="s">
        <v>2918</v>
      </c>
      <c r="C325" s="93" t="s">
        <v>16</v>
      </c>
      <c r="D325" s="93" t="s">
        <v>2019</v>
      </c>
      <c r="E325" s="93" t="s">
        <v>477</v>
      </c>
      <c r="F325" s="93" t="s">
        <v>478</v>
      </c>
      <c r="G325" s="93" t="s">
        <v>2839</v>
      </c>
      <c r="H325" s="93" t="s">
        <v>2894</v>
      </c>
      <c r="I325" s="93" t="s">
        <v>2835</v>
      </c>
      <c r="J325" s="93" t="s">
        <v>2836</v>
      </c>
      <c r="K325" s="133">
        <v>10</v>
      </c>
      <c r="L325" s="94">
        <v>4838.0600000000004</v>
      </c>
      <c r="M325" s="94">
        <v>5000</v>
      </c>
      <c r="N325" s="94">
        <v>4166.6666666666661</v>
      </c>
      <c r="O325" s="94">
        <v>14704.38</v>
      </c>
      <c r="P325" s="94">
        <v>10537.713333333333</v>
      </c>
      <c r="Q325" s="94">
        <v>252.90512000000001</v>
      </c>
      <c r="R325" s="93" t="s">
        <v>2896</v>
      </c>
    </row>
    <row r="326" spans="1:18" ht="19.5" hidden="1" customHeight="1" x14ac:dyDescent="0.25">
      <c r="A326" s="132">
        <v>44773</v>
      </c>
      <c r="B326" s="93" t="s">
        <v>2918</v>
      </c>
      <c r="C326" s="93" t="s">
        <v>16</v>
      </c>
      <c r="D326" s="93" t="s">
        <v>2019</v>
      </c>
      <c r="E326" s="93" t="s">
        <v>477</v>
      </c>
      <c r="F326" s="93" t="s">
        <v>478</v>
      </c>
      <c r="G326" s="93" t="s">
        <v>2839</v>
      </c>
      <c r="H326" s="93" t="s">
        <v>2894</v>
      </c>
      <c r="I326" s="93" t="s">
        <v>2837</v>
      </c>
      <c r="J326" s="93" t="s">
        <v>2838</v>
      </c>
      <c r="K326" s="133">
        <v>10</v>
      </c>
      <c r="L326" s="94">
        <v>9320192.0099999998</v>
      </c>
      <c r="M326" s="94">
        <v>15260000</v>
      </c>
      <c r="N326" s="94">
        <v>12716666.666666668</v>
      </c>
      <c r="O326" s="94">
        <v>9542647</v>
      </c>
      <c r="P326" s="94">
        <v>-3174019.6666666665</v>
      </c>
      <c r="Q326" s="94">
        <v>-24.959525557011794</v>
      </c>
      <c r="R326" s="93" t="s">
        <v>2895</v>
      </c>
    </row>
    <row r="327" spans="1:18" ht="19.5" hidden="1" customHeight="1" x14ac:dyDescent="0.25">
      <c r="A327" s="132">
        <v>44773</v>
      </c>
      <c r="B327" s="93" t="s">
        <v>2918</v>
      </c>
      <c r="C327" s="93" t="s">
        <v>16</v>
      </c>
      <c r="D327" s="93" t="s">
        <v>2019</v>
      </c>
      <c r="E327" s="93" t="s">
        <v>477</v>
      </c>
      <c r="F327" s="93" t="s">
        <v>478</v>
      </c>
      <c r="G327" s="93" t="s">
        <v>2839</v>
      </c>
      <c r="H327" s="93" t="s">
        <v>2894</v>
      </c>
      <c r="I327" s="93" t="s">
        <v>2872</v>
      </c>
      <c r="J327" s="93" t="s">
        <v>2873</v>
      </c>
      <c r="K327" s="133">
        <v>10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135"/>
      <c r="R327" s="93" t="s">
        <v>2896</v>
      </c>
    </row>
    <row r="328" spans="1:18" ht="19.5" hidden="1" customHeight="1" x14ac:dyDescent="0.25">
      <c r="A328" s="132">
        <v>44773</v>
      </c>
      <c r="B328" s="93" t="s">
        <v>2918</v>
      </c>
      <c r="C328" s="93" t="s">
        <v>16</v>
      </c>
      <c r="D328" s="93" t="s">
        <v>2019</v>
      </c>
      <c r="E328" s="93" t="s">
        <v>477</v>
      </c>
      <c r="F328" s="93" t="s">
        <v>478</v>
      </c>
      <c r="G328" s="93" t="s">
        <v>2897</v>
      </c>
      <c r="H328" s="93" t="s">
        <v>1944</v>
      </c>
      <c r="I328" s="93" t="s">
        <v>2852</v>
      </c>
      <c r="J328" s="93" t="s">
        <v>2898</v>
      </c>
      <c r="K328" s="133">
        <v>10</v>
      </c>
      <c r="L328" s="94">
        <v>40811992.659999996</v>
      </c>
      <c r="M328" s="94">
        <v>40811992.659999996</v>
      </c>
      <c r="N328" s="94">
        <v>34009993.883333333</v>
      </c>
      <c r="O328" s="94">
        <v>70365740</v>
      </c>
      <c r="P328" s="94">
        <v>36355746.116666667</v>
      </c>
      <c r="Q328" s="94">
        <v>106.89724391418628</v>
      </c>
      <c r="R328" s="93" t="s">
        <v>2895</v>
      </c>
    </row>
    <row r="329" spans="1:18" ht="19.5" hidden="1" customHeight="1" x14ac:dyDescent="0.25">
      <c r="A329" s="132">
        <v>44773</v>
      </c>
      <c r="B329" s="93" t="s">
        <v>2918</v>
      </c>
      <c r="C329" s="93" t="s">
        <v>16</v>
      </c>
      <c r="D329" s="93" t="s">
        <v>2019</v>
      </c>
      <c r="E329" s="93" t="s">
        <v>477</v>
      </c>
      <c r="F329" s="93" t="s">
        <v>478</v>
      </c>
      <c r="G329" s="93" t="s">
        <v>2899</v>
      </c>
      <c r="H329" s="93" t="s">
        <v>1944</v>
      </c>
      <c r="I329" s="93" t="s">
        <v>2853</v>
      </c>
      <c r="J329" s="93" t="s">
        <v>2900</v>
      </c>
      <c r="K329" s="133">
        <v>10</v>
      </c>
      <c r="L329" s="94">
        <v>41155339.240000002</v>
      </c>
      <c r="M329" s="94">
        <v>41155339.240000002</v>
      </c>
      <c r="N329" s="94">
        <v>34296116.033333331</v>
      </c>
      <c r="O329" s="94">
        <v>61568562.07</v>
      </c>
      <c r="P329" s="94">
        <v>27272446.036666665</v>
      </c>
      <c r="Q329" s="94">
        <v>79.520508999210961</v>
      </c>
      <c r="R329" s="93" t="s">
        <v>2895</v>
      </c>
    </row>
    <row r="330" spans="1:18" ht="19.5" hidden="1" customHeight="1" x14ac:dyDescent="0.25">
      <c r="A330" s="132">
        <v>44773</v>
      </c>
      <c r="B330" s="93" t="s">
        <v>2918</v>
      </c>
      <c r="C330" s="93" t="s">
        <v>16</v>
      </c>
      <c r="D330" s="93" t="s">
        <v>2019</v>
      </c>
      <c r="E330" s="93" t="s">
        <v>477</v>
      </c>
      <c r="F330" s="93" t="s">
        <v>478</v>
      </c>
      <c r="G330" s="93" t="s">
        <v>2899</v>
      </c>
      <c r="H330" s="93" t="s">
        <v>1944</v>
      </c>
      <c r="I330" s="93" t="s">
        <v>2854</v>
      </c>
      <c r="J330" s="93" t="s">
        <v>2901</v>
      </c>
      <c r="K330" s="133">
        <v>10</v>
      </c>
      <c r="L330" s="94">
        <v>16366427.380000001</v>
      </c>
      <c r="M330" s="94">
        <v>-16366427.380000001</v>
      </c>
      <c r="N330" s="94">
        <v>-13638689.483333332</v>
      </c>
      <c r="O330" s="94">
        <v>-15405217.219999997</v>
      </c>
      <c r="P330" s="94">
        <v>-1766527.7366666668</v>
      </c>
      <c r="Q330" s="94">
        <v>12.952327559223251</v>
      </c>
      <c r="R330" s="93" t="s">
        <v>2895</v>
      </c>
    </row>
    <row r="331" spans="1:18" ht="19.5" hidden="1" customHeight="1" x14ac:dyDescent="0.25">
      <c r="A331" s="132">
        <v>44773</v>
      </c>
      <c r="B331" s="93" t="s">
        <v>2918</v>
      </c>
      <c r="C331" s="93" t="s">
        <v>16</v>
      </c>
      <c r="D331" s="93" t="s">
        <v>2019</v>
      </c>
      <c r="E331" s="93" t="s">
        <v>477</v>
      </c>
      <c r="F331" s="93" t="s">
        <v>478</v>
      </c>
      <c r="G331" s="93" t="s">
        <v>2811</v>
      </c>
      <c r="H331" s="93" t="s">
        <v>2894</v>
      </c>
      <c r="I331" s="93" t="s">
        <v>2865</v>
      </c>
      <c r="J331" s="93" t="s">
        <v>2796</v>
      </c>
      <c r="K331" s="133">
        <v>10</v>
      </c>
      <c r="L331" s="94">
        <v>635700.19999999995</v>
      </c>
      <c r="M331" s="94">
        <v>850000</v>
      </c>
      <c r="N331" s="94">
        <v>708333.33333333337</v>
      </c>
      <c r="O331" s="94">
        <v>1151544.67</v>
      </c>
      <c r="P331" s="94">
        <v>443211.33666666667</v>
      </c>
      <c r="Q331" s="94">
        <v>62.571012235294113</v>
      </c>
      <c r="R331" s="93" t="s">
        <v>2895</v>
      </c>
    </row>
    <row r="332" spans="1:18" ht="19.5" hidden="1" customHeight="1" x14ac:dyDescent="0.25">
      <c r="A332" s="132">
        <v>44773</v>
      </c>
      <c r="B332" s="93" t="s">
        <v>2918</v>
      </c>
      <c r="C332" s="93" t="s">
        <v>16</v>
      </c>
      <c r="D332" s="93" t="s">
        <v>2019</v>
      </c>
      <c r="E332" s="93" t="s">
        <v>479</v>
      </c>
      <c r="F332" s="93" t="s">
        <v>480</v>
      </c>
      <c r="G332" s="93" t="s">
        <v>2811</v>
      </c>
      <c r="H332" s="93" t="s">
        <v>2894</v>
      </c>
      <c r="I332" s="93" t="s">
        <v>2790</v>
      </c>
      <c r="J332" s="93" t="s">
        <v>2791</v>
      </c>
      <c r="K332" s="133">
        <v>10</v>
      </c>
      <c r="L332" s="94">
        <v>82460241.780000001</v>
      </c>
      <c r="M332" s="94">
        <v>100739400.31999999</v>
      </c>
      <c r="N332" s="94">
        <v>83949500.266666666</v>
      </c>
      <c r="O332" s="94">
        <v>62489166.789999984</v>
      </c>
      <c r="P332" s="94">
        <v>-21460333.476666667</v>
      </c>
      <c r="Q332" s="94">
        <v>-25.563384425753149</v>
      </c>
      <c r="R332" s="93" t="s">
        <v>2896</v>
      </c>
    </row>
    <row r="333" spans="1:18" ht="19.5" hidden="1" customHeight="1" x14ac:dyDescent="0.25">
      <c r="A333" s="132">
        <v>44773</v>
      </c>
      <c r="B333" s="93" t="s">
        <v>2918</v>
      </c>
      <c r="C333" s="93" t="s">
        <v>16</v>
      </c>
      <c r="D333" s="93" t="s">
        <v>2019</v>
      </c>
      <c r="E333" s="93" t="s">
        <v>479</v>
      </c>
      <c r="F333" s="93" t="s">
        <v>480</v>
      </c>
      <c r="G333" s="93" t="s">
        <v>2811</v>
      </c>
      <c r="H333" s="93" t="s">
        <v>2894</v>
      </c>
      <c r="I333" s="93" t="s">
        <v>2792</v>
      </c>
      <c r="J333" s="93" t="s">
        <v>2793</v>
      </c>
      <c r="K333" s="133">
        <v>10</v>
      </c>
      <c r="L333" s="94">
        <v>416800</v>
      </c>
      <c r="M333" s="94">
        <v>150800</v>
      </c>
      <c r="N333" s="94">
        <v>125666.66666666667</v>
      </c>
      <c r="O333" s="94">
        <v>196280</v>
      </c>
      <c r="P333" s="94">
        <v>70613.333333333343</v>
      </c>
      <c r="Q333" s="94">
        <v>56.190981432360743</v>
      </c>
      <c r="R333" s="93" t="s">
        <v>2895</v>
      </c>
    </row>
    <row r="334" spans="1:18" ht="19.5" hidden="1" customHeight="1" x14ac:dyDescent="0.25">
      <c r="A334" s="132">
        <v>44773</v>
      </c>
      <c r="B334" s="93" t="s">
        <v>2918</v>
      </c>
      <c r="C334" s="93" t="s">
        <v>16</v>
      </c>
      <c r="D334" s="93" t="s">
        <v>2019</v>
      </c>
      <c r="E334" s="93" t="s">
        <v>479</v>
      </c>
      <c r="F334" s="93" t="s">
        <v>480</v>
      </c>
      <c r="G334" s="93" t="s">
        <v>2811</v>
      </c>
      <c r="H334" s="93" t="s">
        <v>2894</v>
      </c>
      <c r="I334" s="93" t="s">
        <v>2794</v>
      </c>
      <c r="J334" s="93" t="s">
        <v>2795</v>
      </c>
      <c r="K334" s="133">
        <v>10</v>
      </c>
      <c r="L334" s="94">
        <v>90438.66</v>
      </c>
      <c r="M334" s="94">
        <v>102044.57</v>
      </c>
      <c r="N334" s="94">
        <v>85037.141666666677</v>
      </c>
      <c r="O334" s="94">
        <v>79938</v>
      </c>
      <c r="P334" s="94">
        <v>-5099.1416666666673</v>
      </c>
      <c r="Q334" s="94">
        <v>-5.9963700175325352</v>
      </c>
      <c r="R334" s="93" t="s">
        <v>2896</v>
      </c>
    </row>
    <row r="335" spans="1:18" ht="19.5" hidden="1" customHeight="1" x14ac:dyDescent="0.25">
      <c r="A335" s="132">
        <v>44773</v>
      </c>
      <c r="B335" s="93" t="s">
        <v>2918</v>
      </c>
      <c r="C335" s="93" t="s">
        <v>16</v>
      </c>
      <c r="D335" s="93" t="s">
        <v>2019</v>
      </c>
      <c r="E335" s="93" t="s">
        <v>479</v>
      </c>
      <c r="F335" s="93" t="s">
        <v>480</v>
      </c>
      <c r="G335" s="93" t="s">
        <v>2811</v>
      </c>
      <c r="H335" s="93" t="s">
        <v>2894</v>
      </c>
      <c r="I335" s="93" t="s">
        <v>2797</v>
      </c>
      <c r="J335" s="93" t="s">
        <v>2798</v>
      </c>
      <c r="K335" s="133">
        <v>10</v>
      </c>
      <c r="L335" s="94">
        <v>5686084.8099999996</v>
      </c>
      <c r="M335" s="94">
        <v>8683182.0199999996</v>
      </c>
      <c r="N335" s="94">
        <v>7235985.0166666666</v>
      </c>
      <c r="O335" s="94">
        <v>7580478.5199999996</v>
      </c>
      <c r="P335" s="94">
        <v>344493.5033333333</v>
      </c>
      <c r="Q335" s="94">
        <v>4.7608377095842567</v>
      </c>
      <c r="R335" s="93" t="s">
        <v>2895</v>
      </c>
    </row>
    <row r="336" spans="1:18" ht="19.5" hidden="1" customHeight="1" x14ac:dyDescent="0.25">
      <c r="A336" s="132">
        <v>44773</v>
      </c>
      <c r="B336" s="93" t="s">
        <v>2918</v>
      </c>
      <c r="C336" s="93" t="s">
        <v>16</v>
      </c>
      <c r="D336" s="93" t="s">
        <v>2019</v>
      </c>
      <c r="E336" s="93" t="s">
        <v>479</v>
      </c>
      <c r="F336" s="93" t="s">
        <v>480</v>
      </c>
      <c r="G336" s="93" t="s">
        <v>2811</v>
      </c>
      <c r="H336" s="93" t="s">
        <v>2894</v>
      </c>
      <c r="I336" s="93" t="s">
        <v>2799</v>
      </c>
      <c r="J336" s="93" t="s">
        <v>2800</v>
      </c>
      <c r="K336" s="133">
        <v>10</v>
      </c>
      <c r="L336" s="94">
        <v>4545231.8899999997</v>
      </c>
      <c r="M336" s="94">
        <v>21041814.84</v>
      </c>
      <c r="N336" s="94">
        <v>17534845.699999999</v>
      </c>
      <c r="O336" s="94">
        <v>12044078.640000001</v>
      </c>
      <c r="P336" s="94">
        <v>-5490767.0599999996</v>
      </c>
      <c r="Q336" s="94">
        <v>-31.31346094479748</v>
      </c>
      <c r="R336" s="93" t="s">
        <v>2896</v>
      </c>
    </row>
    <row r="337" spans="1:18" ht="19.5" hidden="1" customHeight="1" x14ac:dyDescent="0.25">
      <c r="A337" s="132">
        <v>44773</v>
      </c>
      <c r="B337" s="93" t="s">
        <v>2918</v>
      </c>
      <c r="C337" s="93" t="s">
        <v>16</v>
      </c>
      <c r="D337" s="93" t="s">
        <v>2019</v>
      </c>
      <c r="E337" s="93" t="s">
        <v>479</v>
      </c>
      <c r="F337" s="93" t="s">
        <v>480</v>
      </c>
      <c r="G337" s="93" t="s">
        <v>2811</v>
      </c>
      <c r="H337" s="93" t="s">
        <v>2894</v>
      </c>
      <c r="I337" s="93" t="s">
        <v>2801</v>
      </c>
      <c r="J337" s="93" t="s">
        <v>2802</v>
      </c>
      <c r="K337" s="133">
        <v>10</v>
      </c>
      <c r="L337" s="94">
        <v>2487869.2799999998</v>
      </c>
      <c r="M337" s="94">
        <v>1363028.57</v>
      </c>
      <c r="N337" s="94">
        <v>1135857.1416666668</v>
      </c>
      <c r="O337" s="94">
        <v>706511</v>
      </c>
      <c r="P337" s="94">
        <v>-429346.14166666666</v>
      </c>
      <c r="Q337" s="94">
        <v>-37.799308197919871</v>
      </c>
      <c r="R337" s="93" t="s">
        <v>2896</v>
      </c>
    </row>
    <row r="338" spans="1:18" ht="19.5" hidden="1" customHeight="1" x14ac:dyDescent="0.25">
      <c r="A338" s="132">
        <v>44773</v>
      </c>
      <c r="B338" s="93" t="s">
        <v>2918</v>
      </c>
      <c r="C338" s="93" t="s">
        <v>16</v>
      </c>
      <c r="D338" s="93" t="s">
        <v>2019</v>
      </c>
      <c r="E338" s="93" t="s">
        <v>479</v>
      </c>
      <c r="F338" s="93" t="s">
        <v>480</v>
      </c>
      <c r="G338" s="93" t="s">
        <v>2811</v>
      </c>
      <c r="H338" s="93" t="s">
        <v>2894</v>
      </c>
      <c r="I338" s="93" t="s">
        <v>2803</v>
      </c>
      <c r="J338" s="93" t="s">
        <v>2804</v>
      </c>
      <c r="K338" s="133">
        <v>10</v>
      </c>
      <c r="L338" s="94">
        <v>16259056.060000001</v>
      </c>
      <c r="M338" s="94">
        <v>45726107.579999998</v>
      </c>
      <c r="N338" s="94">
        <v>38105089.649999999</v>
      </c>
      <c r="O338" s="94">
        <v>32681850.580000002</v>
      </c>
      <c r="P338" s="94">
        <v>-5423239.0700000003</v>
      </c>
      <c r="Q338" s="94">
        <v>-14.232322033127666</v>
      </c>
      <c r="R338" s="93" t="s">
        <v>2896</v>
      </c>
    </row>
    <row r="339" spans="1:18" ht="19.5" hidden="1" customHeight="1" x14ac:dyDescent="0.25">
      <c r="A339" s="132">
        <v>44773</v>
      </c>
      <c r="B339" s="93" t="s">
        <v>2918</v>
      </c>
      <c r="C339" s="93" t="s">
        <v>16</v>
      </c>
      <c r="D339" s="93" t="s">
        <v>2019</v>
      </c>
      <c r="E339" s="93" t="s">
        <v>479</v>
      </c>
      <c r="F339" s="93" t="s">
        <v>480</v>
      </c>
      <c r="G339" s="93" t="s">
        <v>2811</v>
      </c>
      <c r="H339" s="93" t="s">
        <v>2894</v>
      </c>
      <c r="I339" s="93" t="s">
        <v>2805</v>
      </c>
      <c r="J339" s="93" t="s">
        <v>2806</v>
      </c>
      <c r="K339" s="133">
        <v>10</v>
      </c>
      <c r="L339" s="94">
        <v>49288587.280000001</v>
      </c>
      <c r="M339" s="94">
        <v>52103000</v>
      </c>
      <c r="N339" s="94">
        <v>43419166.666666664</v>
      </c>
      <c r="O339" s="94">
        <v>44075102.780000001</v>
      </c>
      <c r="P339" s="94">
        <v>655936.11333333328</v>
      </c>
      <c r="Q339" s="94">
        <v>1.5107063623975587</v>
      </c>
      <c r="R339" s="93" t="s">
        <v>2895</v>
      </c>
    </row>
    <row r="340" spans="1:18" ht="19.5" hidden="1" customHeight="1" x14ac:dyDescent="0.25">
      <c r="A340" s="132">
        <v>44773</v>
      </c>
      <c r="B340" s="93" t="s">
        <v>2918</v>
      </c>
      <c r="C340" s="93" t="s">
        <v>16</v>
      </c>
      <c r="D340" s="93" t="s">
        <v>2019</v>
      </c>
      <c r="E340" s="93" t="s">
        <v>479</v>
      </c>
      <c r="F340" s="93" t="s">
        <v>480</v>
      </c>
      <c r="G340" s="93" t="s">
        <v>2811</v>
      </c>
      <c r="H340" s="93" t="s">
        <v>2894</v>
      </c>
      <c r="I340" s="93" t="s">
        <v>2807</v>
      </c>
      <c r="J340" s="93" t="s">
        <v>2808</v>
      </c>
      <c r="K340" s="133">
        <v>10</v>
      </c>
      <c r="L340" s="94">
        <v>23944884.48</v>
      </c>
      <c r="M340" s="94">
        <v>35507055.079999998</v>
      </c>
      <c r="N340" s="94">
        <v>29589212.566666666</v>
      </c>
      <c r="O340" s="94">
        <v>25986353.07</v>
      </c>
      <c r="P340" s="94">
        <v>-3602859.4966666671</v>
      </c>
      <c r="Q340" s="94">
        <v>-12.1762601439601</v>
      </c>
      <c r="R340" s="93" t="s">
        <v>2896</v>
      </c>
    </row>
    <row r="341" spans="1:18" ht="19.5" hidden="1" customHeight="1" x14ac:dyDescent="0.25">
      <c r="A341" s="132">
        <v>44773</v>
      </c>
      <c r="B341" s="93" t="s">
        <v>2918</v>
      </c>
      <c r="C341" s="93" t="s">
        <v>16</v>
      </c>
      <c r="D341" s="93" t="s">
        <v>2019</v>
      </c>
      <c r="E341" s="93" t="s">
        <v>479</v>
      </c>
      <c r="F341" s="93" t="s">
        <v>480</v>
      </c>
      <c r="G341" s="93" t="s">
        <v>2811</v>
      </c>
      <c r="H341" s="93" t="s">
        <v>2894</v>
      </c>
      <c r="I341" s="93" t="s">
        <v>2870</v>
      </c>
      <c r="J341" s="93" t="s">
        <v>2871</v>
      </c>
      <c r="K341" s="133">
        <v>10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135"/>
      <c r="R341" s="93" t="s">
        <v>2895</v>
      </c>
    </row>
    <row r="342" spans="1:18" ht="19.5" hidden="1" customHeight="1" x14ac:dyDescent="0.25">
      <c r="A342" s="132">
        <v>44773</v>
      </c>
      <c r="B342" s="93" t="s">
        <v>2918</v>
      </c>
      <c r="C342" s="93" t="s">
        <v>16</v>
      </c>
      <c r="D342" s="93" t="s">
        <v>2019</v>
      </c>
      <c r="E342" s="93" t="s">
        <v>479</v>
      </c>
      <c r="F342" s="93" t="s">
        <v>480</v>
      </c>
      <c r="G342" s="93" t="s">
        <v>2811</v>
      </c>
      <c r="H342" s="93" t="s">
        <v>2894</v>
      </c>
      <c r="I342" s="93" t="s">
        <v>2809</v>
      </c>
      <c r="J342" s="93" t="s">
        <v>2810</v>
      </c>
      <c r="K342" s="133">
        <v>10</v>
      </c>
      <c r="L342" s="94">
        <v>32203520</v>
      </c>
      <c r="M342" s="94">
        <v>29173714.289999999</v>
      </c>
      <c r="N342" s="94">
        <v>24311428.574999999</v>
      </c>
      <c r="O342" s="94">
        <v>26768600</v>
      </c>
      <c r="P342" s="94">
        <v>2457171.4249999998</v>
      </c>
      <c r="Q342" s="94">
        <v>10.107063093473519</v>
      </c>
      <c r="R342" s="93" t="s">
        <v>2895</v>
      </c>
    </row>
    <row r="343" spans="1:18" ht="19.5" hidden="1" customHeight="1" x14ac:dyDescent="0.25">
      <c r="A343" s="132">
        <v>44773</v>
      </c>
      <c r="B343" s="93" t="s">
        <v>2918</v>
      </c>
      <c r="C343" s="93" t="s">
        <v>16</v>
      </c>
      <c r="D343" s="93" t="s">
        <v>2019</v>
      </c>
      <c r="E343" s="93" t="s">
        <v>479</v>
      </c>
      <c r="F343" s="93" t="s">
        <v>480</v>
      </c>
      <c r="G343" s="93" t="s">
        <v>2839</v>
      </c>
      <c r="H343" s="93" t="s">
        <v>2894</v>
      </c>
      <c r="I343" s="93" t="s">
        <v>2812</v>
      </c>
      <c r="J343" s="93" t="s">
        <v>2813</v>
      </c>
      <c r="K343" s="133">
        <v>10</v>
      </c>
      <c r="L343" s="94">
        <v>12766868.6</v>
      </c>
      <c r="M343" s="94">
        <v>12372732.699999999</v>
      </c>
      <c r="N343" s="94">
        <v>10310610.583333334</v>
      </c>
      <c r="O343" s="94">
        <v>10538665.77</v>
      </c>
      <c r="P343" s="94">
        <v>228055.18666666665</v>
      </c>
      <c r="Q343" s="94">
        <v>2.2118494809154003</v>
      </c>
      <c r="R343" s="93" t="s">
        <v>2896</v>
      </c>
    </row>
    <row r="344" spans="1:18" ht="19.5" hidden="1" customHeight="1" x14ac:dyDescent="0.25">
      <c r="A344" s="132">
        <v>44773</v>
      </c>
      <c r="B344" s="93" t="s">
        <v>2918</v>
      </c>
      <c r="C344" s="93" t="s">
        <v>16</v>
      </c>
      <c r="D344" s="93" t="s">
        <v>2019</v>
      </c>
      <c r="E344" s="93" t="s">
        <v>479</v>
      </c>
      <c r="F344" s="93" t="s">
        <v>480</v>
      </c>
      <c r="G344" s="93" t="s">
        <v>2839</v>
      </c>
      <c r="H344" s="93" t="s">
        <v>2894</v>
      </c>
      <c r="I344" s="93" t="s">
        <v>2814</v>
      </c>
      <c r="J344" s="93" t="s">
        <v>2815</v>
      </c>
      <c r="K344" s="133">
        <v>10</v>
      </c>
      <c r="L344" s="94">
        <v>4910006.21</v>
      </c>
      <c r="M344" s="94">
        <v>8788480.4399999995</v>
      </c>
      <c r="N344" s="94">
        <v>7323733.7000000002</v>
      </c>
      <c r="O344" s="94">
        <v>7789660.9899999993</v>
      </c>
      <c r="P344" s="94">
        <v>465927.29</v>
      </c>
      <c r="Q344" s="94">
        <v>6.3618819182352304</v>
      </c>
      <c r="R344" s="93" t="s">
        <v>2896</v>
      </c>
    </row>
    <row r="345" spans="1:18" ht="19.5" hidden="1" customHeight="1" x14ac:dyDescent="0.25">
      <c r="A345" s="132">
        <v>44773</v>
      </c>
      <c r="B345" s="93" t="s">
        <v>2918</v>
      </c>
      <c r="C345" s="93" t="s">
        <v>16</v>
      </c>
      <c r="D345" s="93" t="s">
        <v>2019</v>
      </c>
      <c r="E345" s="93" t="s">
        <v>479</v>
      </c>
      <c r="F345" s="93" t="s">
        <v>480</v>
      </c>
      <c r="G345" s="93" t="s">
        <v>2839</v>
      </c>
      <c r="H345" s="93" t="s">
        <v>2894</v>
      </c>
      <c r="I345" s="93" t="s">
        <v>2816</v>
      </c>
      <c r="J345" s="93" t="s">
        <v>2817</v>
      </c>
      <c r="K345" s="133">
        <v>10</v>
      </c>
      <c r="L345" s="94">
        <v>523977.5</v>
      </c>
      <c r="M345" s="94">
        <v>905000</v>
      </c>
      <c r="N345" s="94">
        <v>754166.66666666674</v>
      </c>
      <c r="O345" s="94">
        <v>1080886.99</v>
      </c>
      <c r="P345" s="94">
        <v>326720.32333333336</v>
      </c>
      <c r="Q345" s="94">
        <v>43.322031823204419</v>
      </c>
      <c r="R345" s="93" t="s">
        <v>2896</v>
      </c>
    </row>
    <row r="346" spans="1:18" ht="19.5" hidden="1" customHeight="1" x14ac:dyDescent="0.25">
      <c r="A346" s="132">
        <v>44773</v>
      </c>
      <c r="B346" s="93" t="s">
        <v>2918</v>
      </c>
      <c r="C346" s="93" t="s">
        <v>16</v>
      </c>
      <c r="D346" s="93" t="s">
        <v>2019</v>
      </c>
      <c r="E346" s="93" t="s">
        <v>479</v>
      </c>
      <c r="F346" s="93" t="s">
        <v>480</v>
      </c>
      <c r="G346" s="93" t="s">
        <v>2839</v>
      </c>
      <c r="H346" s="93" t="s">
        <v>2894</v>
      </c>
      <c r="I346" s="93" t="s">
        <v>2818</v>
      </c>
      <c r="J346" s="93" t="s">
        <v>2819</v>
      </c>
      <c r="K346" s="133">
        <v>10</v>
      </c>
      <c r="L346" s="94">
        <v>3818041.33</v>
      </c>
      <c r="M346" s="94">
        <v>10500000</v>
      </c>
      <c r="N346" s="94">
        <v>8750000</v>
      </c>
      <c r="O346" s="94">
        <v>6907399.7599999998</v>
      </c>
      <c r="P346" s="94">
        <v>-1842600.24</v>
      </c>
      <c r="Q346" s="94">
        <v>-21.058288457142858</v>
      </c>
      <c r="R346" s="93" t="s">
        <v>2895</v>
      </c>
    </row>
    <row r="347" spans="1:18" ht="19.5" hidden="1" customHeight="1" x14ac:dyDescent="0.25">
      <c r="A347" s="132">
        <v>44773</v>
      </c>
      <c r="B347" s="93" t="s">
        <v>2918</v>
      </c>
      <c r="C347" s="93" t="s">
        <v>16</v>
      </c>
      <c r="D347" s="93" t="s">
        <v>2019</v>
      </c>
      <c r="E347" s="93" t="s">
        <v>479</v>
      </c>
      <c r="F347" s="93" t="s">
        <v>480</v>
      </c>
      <c r="G347" s="93" t="s">
        <v>2839</v>
      </c>
      <c r="H347" s="93" t="s">
        <v>2894</v>
      </c>
      <c r="I347" s="93" t="s">
        <v>2820</v>
      </c>
      <c r="J347" s="93" t="s">
        <v>2821</v>
      </c>
      <c r="K347" s="133">
        <v>10</v>
      </c>
      <c r="L347" s="94">
        <v>49292152.609999999</v>
      </c>
      <c r="M347" s="94">
        <v>52103000</v>
      </c>
      <c r="N347" s="94">
        <v>43419166.666666664</v>
      </c>
      <c r="O347" s="94">
        <v>43586366.230000004</v>
      </c>
      <c r="P347" s="94">
        <v>167199.56333333332</v>
      </c>
      <c r="Q347" s="94">
        <v>0.38508238681074025</v>
      </c>
      <c r="R347" s="93" t="s">
        <v>2896</v>
      </c>
    </row>
    <row r="348" spans="1:18" ht="19.5" hidden="1" customHeight="1" x14ac:dyDescent="0.25">
      <c r="A348" s="132">
        <v>44773</v>
      </c>
      <c r="B348" s="93" t="s">
        <v>2918</v>
      </c>
      <c r="C348" s="93" t="s">
        <v>16</v>
      </c>
      <c r="D348" s="93" t="s">
        <v>2019</v>
      </c>
      <c r="E348" s="93" t="s">
        <v>479</v>
      </c>
      <c r="F348" s="93" t="s">
        <v>480</v>
      </c>
      <c r="G348" s="93" t="s">
        <v>2839</v>
      </c>
      <c r="H348" s="93" t="s">
        <v>2894</v>
      </c>
      <c r="I348" s="93" t="s">
        <v>2822</v>
      </c>
      <c r="J348" s="93" t="s">
        <v>2846</v>
      </c>
      <c r="K348" s="133">
        <v>10</v>
      </c>
      <c r="L348" s="94">
        <v>11202245.77</v>
      </c>
      <c r="M348" s="94">
        <v>11427515.689999999</v>
      </c>
      <c r="N348" s="94">
        <v>9522929.7416666672</v>
      </c>
      <c r="O348" s="94">
        <v>9661019.1400000006</v>
      </c>
      <c r="P348" s="94">
        <v>138089.39833333335</v>
      </c>
      <c r="Q348" s="94">
        <v>1.4500726360411589</v>
      </c>
      <c r="R348" s="93" t="s">
        <v>2896</v>
      </c>
    </row>
    <row r="349" spans="1:18" ht="19.5" hidden="1" customHeight="1" x14ac:dyDescent="0.25">
      <c r="A349" s="132">
        <v>44773</v>
      </c>
      <c r="B349" s="93" t="s">
        <v>2918</v>
      </c>
      <c r="C349" s="93" t="s">
        <v>16</v>
      </c>
      <c r="D349" s="93" t="s">
        <v>2019</v>
      </c>
      <c r="E349" s="93" t="s">
        <v>479</v>
      </c>
      <c r="F349" s="93" t="s">
        <v>480</v>
      </c>
      <c r="G349" s="93" t="s">
        <v>2839</v>
      </c>
      <c r="H349" s="93" t="s">
        <v>2894</v>
      </c>
      <c r="I349" s="93" t="s">
        <v>2823</v>
      </c>
      <c r="J349" s="93" t="s">
        <v>2824</v>
      </c>
      <c r="K349" s="133">
        <v>10</v>
      </c>
      <c r="L349" s="94">
        <v>22738428.329999998</v>
      </c>
      <c r="M349" s="94">
        <v>25225366.289999999</v>
      </c>
      <c r="N349" s="94">
        <v>21021138.574999999</v>
      </c>
      <c r="O349" s="94">
        <v>20523831.77</v>
      </c>
      <c r="P349" s="94">
        <v>-497306.80499999999</v>
      </c>
      <c r="Q349" s="94">
        <v>-2.3657462854625608</v>
      </c>
      <c r="R349" s="93" t="s">
        <v>2895</v>
      </c>
    </row>
    <row r="350" spans="1:18" ht="19.5" hidden="1" customHeight="1" x14ac:dyDescent="0.25">
      <c r="A350" s="132">
        <v>44773</v>
      </c>
      <c r="B350" s="93" t="s">
        <v>2918</v>
      </c>
      <c r="C350" s="93" t="s">
        <v>16</v>
      </c>
      <c r="D350" s="93" t="s">
        <v>2019</v>
      </c>
      <c r="E350" s="93" t="s">
        <v>479</v>
      </c>
      <c r="F350" s="93" t="s">
        <v>480</v>
      </c>
      <c r="G350" s="93" t="s">
        <v>2839</v>
      </c>
      <c r="H350" s="93" t="s">
        <v>2894</v>
      </c>
      <c r="I350" s="93" t="s">
        <v>2825</v>
      </c>
      <c r="J350" s="93" t="s">
        <v>2826</v>
      </c>
      <c r="K350" s="133">
        <v>10</v>
      </c>
      <c r="L350" s="94">
        <v>2848937.09</v>
      </c>
      <c r="M350" s="94">
        <v>23376161.489999998</v>
      </c>
      <c r="N350" s="94">
        <v>19480134.574999999</v>
      </c>
      <c r="O350" s="94">
        <v>16589758.050000001</v>
      </c>
      <c r="P350" s="94">
        <v>-2890376.5249999999</v>
      </c>
      <c r="Q350" s="94">
        <v>-14.837559329335381</v>
      </c>
      <c r="R350" s="93" t="s">
        <v>2895</v>
      </c>
    </row>
    <row r="351" spans="1:18" ht="19.5" hidden="1" customHeight="1" x14ac:dyDescent="0.25">
      <c r="A351" s="132">
        <v>44773</v>
      </c>
      <c r="B351" s="93" t="s">
        <v>2918</v>
      </c>
      <c r="C351" s="93" t="s">
        <v>16</v>
      </c>
      <c r="D351" s="93" t="s">
        <v>2019</v>
      </c>
      <c r="E351" s="93" t="s">
        <v>479</v>
      </c>
      <c r="F351" s="93" t="s">
        <v>480</v>
      </c>
      <c r="G351" s="93" t="s">
        <v>2839</v>
      </c>
      <c r="H351" s="93" t="s">
        <v>2894</v>
      </c>
      <c r="I351" s="93" t="s">
        <v>2827</v>
      </c>
      <c r="J351" s="93" t="s">
        <v>2828</v>
      </c>
      <c r="K351" s="133">
        <v>10</v>
      </c>
      <c r="L351" s="94">
        <v>7206927.9199999999</v>
      </c>
      <c r="M351" s="94">
        <v>16062404.210000001</v>
      </c>
      <c r="N351" s="94">
        <v>13385336.841666667</v>
      </c>
      <c r="O351" s="94">
        <v>13386334.639999999</v>
      </c>
      <c r="P351" s="94">
        <v>997.79833333333329</v>
      </c>
      <c r="Q351" s="94">
        <v>7.4544133265838164E-3</v>
      </c>
      <c r="R351" s="93" t="s">
        <v>2896</v>
      </c>
    </row>
    <row r="352" spans="1:18" ht="19.5" hidden="1" customHeight="1" x14ac:dyDescent="0.25">
      <c r="A352" s="132">
        <v>44773</v>
      </c>
      <c r="B352" s="93" t="s">
        <v>2918</v>
      </c>
      <c r="C352" s="93" t="s">
        <v>16</v>
      </c>
      <c r="D352" s="93" t="s">
        <v>2019</v>
      </c>
      <c r="E352" s="93" t="s">
        <v>479</v>
      </c>
      <c r="F352" s="93" t="s">
        <v>480</v>
      </c>
      <c r="G352" s="93" t="s">
        <v>2839</v>
      </c>
      <c r="H352" s="93" t="s">
        <v>2894</v>
      </c>
      <c r="I352" s="93" t="s">
        <v>2829</v>
      </c>
      <c r="J352" s="93" t="s">
        <v>2830</v>
      </c>
      <c r="K352" s="133">
        <v>10</v>
      </c>
      <c r="L352" s="94">
        <v>4168145.34</v>
      </c>
      <c r="M352" s="94">
        <v>4423433.5599999996</v>
      </c>
      <c r="N352" s="94">
        <v>3686194.6333333333</v>
      </c>
      <c r="O352" s="94">
        <v>3980393.67</v>
      </c>
      <c r="P352" s="94">
        <v>294199.03666666668</v>
      </c>
      <c r="Q352" s="94">
        <v>7.9811042533212593</v>
      </c>
      <c r="R352" s="93" t="s">
        <v>2896</v>
      </c>
    </row>
    <row r="353" spans="1:18" ht="19.5" hidden="1" customHeight="1" x14ac:dyDescent="0.25">
      <c r="A353" s="132">
        <v>44773</v>
      </c>
      <c r="B353" s="93" t="s">
        <v>2918</v>
      </c>
      <c r="C353" s="93" t="s">
        <v>16</v>
      </c>
      <c r="D353" s="93" t="s">
        <v>2019</v>
      </c>
      <c r="E353" s="93" t="s">
        <v>479</v>
      </c>
      <c r="F353" s="93" t="s">
        <v>480</v>
      </c>
      <c r="G353" s="93" t="s">
        <v>2839</v>
      </c>
      <c r="H353" s="93" t="s">
        <v>2894</v>
      </c>
      <c r="I353" s="93" t="s">
        <v>2831</v>
      </c>
      <c r="J353" s="93" t="s">
        <v>2832</v>
      </c>
      <c r="K353" s="133">
        <v>10</v>
      </c>
      <c r="L353" s="94">
        <v>6137860.5999999996</v>
      </c>
      <c r="M353" s="94">
        <v>5119919.26</v>
      </c>
      <c r="N353" s="94">
        <v>4266599.3833333338</v>
      </c>
      <c r="O353" s="94">
        <v>4511806.42</v>
      </c>
      <c r="P353" s="94">
        <v>245207.03666666665</v>
      </c>
      <c r="Q353" s="94">
        <v>5.7471305514298292</v>
      </c>
      <c r="R353" s="93" t="s">
        <v>2896</v>
      </c>
    </row>
    <row r="354" spans="1:18" ht="19.5" hidden="1" customHeight="1" x14ac:dyDescent="0.25">
      <c r="A354" s="132">
        <v>44773</v>
      </c>
      <c r="B354" s="93" t="s">
        <v>2918</v>
      </c>
      <c r="C354" s="93" t="s">
        <v>16</v>
      </c>
      <c r="D354" s="93" t="s">
        <v>2019</v>
      </c>
      <c r="E354" s="93" t="s">
        <v>479</v>
      </c>
      <c r="F354" s="93" t="s">
        <v>480</v>
      </c>
      <c r="G354" s="93" t="s">
        <v>2839</v>
      </c>
      <c r="H354" s="93" t="s">
        <v>2894</v>
      </c>
      <c r="I354" s="93" t="s">
        <v>2833</v>
      </c>
      <c r="J354" s="93" t="s">
        <v>2834</v>
      </c>
      <c r="K354" s="133">
        <v>10</v>
      </c>
      <c r="L354" s="94">
        <v>10390511.92</v>
      </c>
      <c r="M354" s="94">
        <v>14635210.970000001</v>
      </c>
      <c r="N354" s="94">
        <v>12196009.141666668</v>
      </c>
      <c r="O354" s="94">
        <v>12421799.359999998</v>
      </c>
      <c r="P354" s="94">
        <v>225790.21833333332</v>
      </c>
      <c r="Q354" s="94">
        <v>1.8513451056865771</v>
      </c>
      <c r="R354" s="93" t="s">
        <v>2896</v>
      </c>
    </row>
    <row r="355" spans="1:18" ht="19.5" hidden="1" customHeight="1" x14ac:dyDescent="0.25">
      <c r="A355" s="132">
        <v>44773</v>
      </c>
      <c r="B355" s="93" t="s">
        <v>2918</v>
      </c>
      <c r="C355" s="93" t="s">
        <v>16</v>
      </c>
      <c r="D355" s="93" t="s">
        <v>2019</v>
      </c>
      <c r="E355" s="93" t="s">
        <v>479</v>
      </c>
      <c r="F355" s="93" t="s">
        <v>480</v>
      </c>
      <c r="G355" s="93" t="s">
        <v>2839</v>
      </c>
      <c r="H355" s="93" t="s">
        <v>2894</v>
      </c>
      <c r="I355" s="93" t="s">
        <v>2835</v>
      </c>
      <c r="J355" s="93" t="s">
        <v>2836</v>
      </c>
      <c r="K355" s="133">
        <v>10</v>
      </c>
      <c r="L355" s="94">
        <v>185345.73</v>
      </c>
      <c r="M355" s="94">
        <v>336321.36</v>
      </c>
      <c r="N355" s="94">
        <v>280267.8</v>
      </c>
      <c r="O355" s="94">
        <v>182201.95</v>
      </c>
      <c r="P355" s="94">
        <v>-98065.85</v>
      </c>
      <c r="Q355" s="94">
        <v>-34.990052371339125</v>
      </c>
      <c r="R355" s="93" t="s">
        <v>2895</v>
      </c>
    </row>
    <row r="356" spans="1:18" ht="19.5" hidden="1" customHeight="1" x14ac:dyDescent="0.25">
      <c r="A356" s="132">
        <v>44773</v>
      </c>
      <c r="B356" s="93" t="s">
        <v>2918</v>
      </c>
      <c r="C356" s="93" t="s">
        <v>16</v>
      </c>
      <c r="D356" s="93" t="s">
        <v>2019</v>
      </c>
      <c r="E356" s="93" t="s">
        <v>479</v>
      </c>
      <c r="F356" s="93" t="s">
        <v>480</v>
      </c>
      <c r="G356" s="93" t="s">
        <v>2839</v>
      </c>
      <c r="H356" s="93" t="s">
        <v>2894</v>
      </c>
      <c r="I356" s="93" t="s">
        <v>2837</v>
      </c>
      <c r="J356" s="93" t="s">
        <v>2838</v>
      </c>
      <c r="K356" s="133">
        <v>10</v>
      </c>
      <c r="L356" s="94">
        <v>14767659.640000001</v>
      </c>
      <c r="M356" s="94">
        <v>14572638.869999999</v>
      </c>
      <c r="N356" s="94">
        <v>12143865.725</v>
      </c>
      <c r="O356" s="94">
        <v>9655975</v>
      </c>
      <c r="P356" s="94">
        <v>-2487890.7250000001</v>
      </c>
      <c r="Q356" s="94">
        <v>-20.486810224509458</v>
      </c>
      <c r="R356" s="93" t="s">
        <v>2895</v>
      </c>
    </row>
    <row r="357" spans="1:18" ht="19.5" hidden="1" customHeight="1" x14ac:dyDescent="0.25">
      <c r="A357" s="132">
        <v>44773</v>
      </c>
      <c r="B357" s="93" t="s">
        <v>2918</v>
      </c>
      <c r="C357" s="93" t="s">
        <v>16</v>
      </c>
      <c r="D357" s="93" t="s">
        <v>2019</v>
      </c>
      <c r="E357" s="93" t="s">
        <v>479</v>
      </c>
      <c r="F357" s="93" t="s">
        <v>480</v>
      </c>
      <c r="G357" s="93" t="s">
        <v>2839</v>
      </c>
      <c r="H357" s="93" t="s">
        <v>2894</v>
      </c>
      <c r="I357" s="93" t="s">
        <v>2872</v>
      </c>
      <c r="J357" s="93" t="s">
        <v>2873</v>
      </c>
      <c r="K357" s="133">
        <v>10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135"/>
      <c r="R357" s="93" t="s">
        <v>2896</v>
      </c>
    </row>
    <row r="358" spans="1:18" ht="19.5" hidden="1" customHeight="1" x14ac:dyDescent="0.25">
      <c r="A358" s="132">
        <v>44773</v>
      </c>
      <c r="B358" s="93" t="s">
        <v>2918</v>
      </c>
      <c r="C358" s="93" t="s">
        <v>16</v>
      </c>
      <c r="D358" s="93" t="s">
        <v>2019</v>
      </c>
      <c r="E358" s="93" t="s">
        <v>479</v>
      </c>
      <c r="F358" s="93" t="s">
        <v>480</v>
      </c>
      <c r="G358" s="93" t="s">
        <v>2897</v>
      </c>
      <c r="H358" s="93" t="s">
        <v>1944</v>
      </c>
      <c r="I358" s="93" t="s">
        <v>2852</v>
      </c>
      <c r="J358" s="93" t="s">
        <v>2898</v>
      </c>
      <c r="K358" s="133">
        <v>10</v>
      </c>
      <c r="L358" s="94">
        <v>95401788.780000001</v>
      </c>
      <c r="M358" s="94">
        <v>95401788.780000001</v>
      </c>
      <c r="N358" s="94">
        <v>79501490.650000006</v>
      </c>
      <c r="O358" s="94">
        <v>182141870.87999997</v>
      </c>
      <c r="P358" s="94">
        <v>102640380.23</v>
      </c>
      <c r="Q358" s="94">
        <v>129.10497575682876</v>
      </c>
      <c r="R358" s="93" t="s">
        <v>2895</v>
      </c>
    </row>
    <row r="359" spans="1:18" ht="19.5" hidden="1" customHeight="1" x14ac:dyDescent="0.25">
      <c r="A359" s="132">
        <v>44773</v>
      </c>
      <c r="B359" s="93" t="s">
        <v>2918</v>
      </c>
      <c r="C359" s="93" t="s">
        <v>16</v>
      </c>
      <c r="D359" s="93" t="s">
        <v>2019</v>
      </c>
      <c r="E359" s="93" t="s">
        <v>479</v>
      </c>
      <c r="F359" s="93" t="s">
        <v>480</v>
      </c>
      <c r="G359" s="93" t="s">
        <v>2899</v>
      </c>
      <c r="H359" s="93" t="s">
        <v>1944</v>
      </c>
      <c r="I359" s="93" t="s">
        <v>2853</v>
      </c>
      <c r="J359" s="93" t="s">
        <v>2900</v>
      </c>
      <c r="K359" s="133">
        <v>10</v>
      </c>
      <c r="L359" s="94">
        <v>84412606.25</v>
      </c>
      <c r="M359" s="94">
        <v>84412606.25</v>
      </c>
      <c r="N359" s="94">
        <v>70343838.541666672</v>
      </c>
      <c r="O359" s="94">
        <v>161663303.41999999</v>
      </c>
      <c r="P359" s="94">
        <v>91319464.87833333</v>
      </c>
      <c r="Q359" s="94">
        <v>129.81871159084133</v>
      </c>
      <c r="R359" s="93" t="s">
        <v>2895</v>
      </c>
    </row>
    <row r="360" spans="1:18" ht="19.5" hidden="1" customHeight="1" x14ac:dyDescent="0.25">
      <c r="A360" s="132">
        <v>44773</v>
      </c>
      <c r="B360" s="93" t="s">
        <v>2918</v>
      </c>
      <c r="C360" s="93" t="s">
        <v>16</v>
      </c>
      <c r="D360" s="93" t="s">
        <v>2019</v>
      </c>
      <c r="E360" s="93" t="s">
        <v>479</v>
      </c>
      <c r="F360" s="93" t="s">
        <v>480</v>
      </c>
      <c r="G360" s="93" t="s">
        <v>2899</v>
      </c>
      <c r="H360" s="93" t="s">
        <v>1944</v>
      </c>
      <c r="I360" s="93" t="s">
        <v>2854</v>
      </c>
      <c r="J360" s="93" t="s">
        <v>2901</v>
      </c>
      <c r="K360" s="133">
        <v>10</v>
      </c>
      <c r="L360" s="94">
        <v>25788134.329999998</v>
      </c>
      <c r="M360" s="94">
        <v>-25788134.329999998</v>
      </c>
      <c r="N360" s="94">
        <v>-21490111.941666666</v>
      </c>
      <c r="O360" s="94">
        <v>-24330464.420000006</v>
      </c>
      <c r="P360" s="94">
        <v>-2840352.478333333</v>
      </c>
      <c r="Q360" s="94">
        <v>13.21702039544169</v>
      </c>
      <c r="R360" s="93" t="s">
        <v>2895</v>
      </c>
    </row>
    <row r="361" spans="1:18" ht="19.5" hidden="1" customHeight="1" x14ac:dyDescent="0.25">
      <c r="A361" s="132">
        <v>44773</v>
      </c>
      <c r="B361" s="93" t="s">
        <v>2918</v>
      </c>
      <c r="C361" s="93" t="s">
        <v>16</v>
      </c>
      <c r="D361" s="93" t="s">
        <v>2019</v>
      </c>
      <c r="E361" s="93" t="s">
        <v>479</v>
      </c>
      <c r="F361" s="93" t="s">
        <v>480</v>
      </c>
      <c r="G361" s="93" t="s">
        <v>2811</v>
      </c>
      <c r="H361" s="93" t="s">
        <v>2894</v>
      </c>
      <c r="I361" s="93" t="s">
        <v>2865</v>
      </c>
      <c r="J361" s="93" t="s">
        <v>2796</v>
      </c>
      <c r="K361" s="133">
        <v>10</v>
      </c>
      <c r="L361" s="94">
        <v>627969.05000000005</v>
      </c>
      <c r="M361" s="94">
        <v>897091.72</v>
      </c>
      <c r="N361" s="94">
        <v>747576.43333333335</v>
      </c>
      <c r="O361" s="94">
        <v>666715</v>
      </c>
      <c r="P361" s="94">
        <v>-80861.433333333349</v>
      </c>
      <c r="Q361" s="94">
        <v>-10.816477048745918</v>
      </c>
      <c r="R361" s="93" t="s">
        <v>2896</v>
      </c>
    </row>
    <row r="362" spans="1:18" ht="19.5" hidden="1" customHeight="1" x14ac:dyDescent="0.25">
      <c r="A362" s="132">
        <v>44773</v>
      </c>
      <c r="B362" s="93" t="s">
        <v>2918</v>
      </c>
      <c r="C362" s="93" t="s">
        <v>16</v>
      </c>
      <c r="D362" s="93" t="s">
        <v>2019</v>
      </c>
      <c r="E362" s="93" t="s">
        <v>481</v>
      </c>
      <c r="F362" s="93" t="s">
        <v>482</v>
      </c>
      <c r="G362" s="93" t="s">
        <v>2811</v>
      </c>
      <c r="H362" s="93" t="s">
        <v>2894</v>
      </c>
      <c r="I362" s="93" t="s">
        <v>2790</v>
      </c>
      <c r="J362" s="93" t="s">
        <v>2791</v>
      </c>
      <c r="K362" s="133">
        <v>10</v>
      </c>
      <c r="L362" s="94">
        <v>20510677.93</v>
      </c>
      <c r="M362" s="94">
        <v>19000000</v>
      </c>
      <c r="N362" s="94">
        <v>15833333.333333334</v>
      </c>
      <c r="O362" s="94">
        <v>13912401.239999998</v>
      </c>
      <c r="P362" s="94">
        <v>-1920932.0933333333</v>
      </c>
      <c r="Q362" s="94">
        <v>-12.132202694736842</v>
      </c>
      <c r="R362" s="93" t="s">
        <v>2896</v>
      </c>
    </row>
    <row r="363" spans="1:18" ht="19.5" hidden="1" customHeight="1" x14ac:dyDescent="0.25">
      <c r="A363" s="132">
        <v>44773</v>
      </c>
      <c r="B363" s="93" t="s">
        <v>2918</v>
      </c>
      <c r="C363" s="93" t="s">
        <v>16</v>
      </c>
      <c r="D363" s="93" t="s">
        <v>2019</v>
      </c>
      <c r="E363" s="93" t="s">
        <v>481</v>
      </c>
      <c r="F363" s="93" t="s">
        <v>482</v>
      </c>
      <c r="G363" s="93" t="s">
        <v>2811</v>
      </c>
      <c r="H363" s="93" t="s">
        <v>2894</v>
      </c>
      <c r="I363" s="93" t="s">
        <v>2792</v>
      </c>
      <c r="J363" s="93" t="s">
        <v>2793</v>
      </c>
      <c r="K363" s="133">
        <v>10</v>
      </c>
      <c r="L363" s="94">
        <v>32200</v>
      </c>
      <c r="M363" s="94">
        <v>20000</v>
      </c>
      <c r="N363" s="94">
        <v>16666.666666666668</v>
      </c>
      <c r="O363" s="94">
        <v>16450</v>
      </c>
      <c r="P363" s="94">
        <v>-216.66666666666666</v>
      </c>
      <c r="Q363" s="94">
        <v>-1.3</v>
      </c>
      <c r="R363" s="93" t="s">
        <v>2896</v>
      </c>
    </row>
    <row r="364" spans="1:18" ht="19.5" hidden="1" customHeight="1" x14ac:dyDescent="0.25">
      <c r="A364" s="132">
        <v>44773</v>
      </c>
      <c r="B364" s="93" t="s">
        <v>2918</v>
      </c>
      <c r="C364" s="93" t="s">
        <v>16</v>
      </c>
      <c r="D364" s="93" t="s">
        <v>2019</v>
      </c>
      <c r="E364" s="93" t="s">
        <v>481</v>
      </c>
      <c r="F364" s="93" t="s">
        <v>482</v>
      </c>
      <c r="G364" s="93" t="s">
        <v>2811</v>
      </c>
      <c r="H364" s="93" t="s">
        <v>2894</v>
      </c>
      <c r="I364" s="93" t="s">
        <v>2794</v>
      </c>
      <c r="J364" s="93" t="s">
        <v>2795</v>
      </c>
      <c r="K364" s="133">
        <v>10</v>
      </c>
      <c r="L364" s="94">
        <v>0</v>
      </c>
      <c r="M364" s="94">
        <v>0</v>
      </c>
      <c r="N364" s="94">
        <v>0</v>
      </c>
      <c r="O364" s="94">
        <v>0</v>
      </c>
      <c r="P364" s="94">
        <v>0</v>
      </c>
      <c r="Q364" s="135"/>
      <c r="R364" s="93" t="s">
        <v>2895</v>
      </c>
    </row>
    <row r="365" spans="1:18" ht="19.5" hidden="1" customHeight="1" x14ac:dyDescent="0.25">
      <c r="A365" s="132">
        <v>44773</v>
      </c>
      <c r="B365" s="93" t="s">
        <v>2918</v>
      </c>
      <c r="C365" s="93" t="s">
        <v>16</v>
      </c>
      <c r="D365" s="93" t="s">
        <v>2019</v>
      </c>
      <c r="E365" s="93" t="s">
        <v>481</v>
      </c>
      <c r="F365" s="93" t="s">
        <v>482</v>
      </c>
      <c r="G365" s="93" t="s">
        <v>2811</v>
      </c>
      <c r="H365" s="93" t="s">
        <v>2894</v>
      </c>
      <c r="I365" s="93" t="s">
        <v>2797</v>
      </c>
      <c r="J365" s="93" t="s">
        <v>2798</v>
      </c>
      <c r="K365" s="133">
        <v>10</v>
      </c>
      <c r="L365" s="94">
        <v>1304596.98</v>
      </c>
      <c r="M365" s="94">
        <v>1400000</v>
      </c>
      <c r="N365" s="94">
        <v>1166666.6666666665</v>
      </c>
      <c r="O365" s="94">
        <v>1602639.47</v>
      </c>
      <c r="P365" s="94">
        <v>435972.80333333334</v>
      </c>
      <c r="Q365" s="94">
        <v>37.369097428571429</v>
      </c>
      <c r="R365" s="93" t="s">
        <v>2895</v>
      </c>
    </row>
    <row r="366" spans="1:18" ht="19.5" hidden="1" customHeight="1" x14ac:dyDescent="0.25">
      <c r="A366" s="132">
        <v>44773</v>
      </c>
      <c r="B366" s="93" t="s">
        <v>2918</v>
      </c>
      <c r="C366" s="93" t="s">
        <v>16</v>
      </c>
      <c r="D366" s="93" t="s">
        <v>2019</v>
      </c>
      <c r="E366" s="93" t="s">
        <v>481</v>
      </c>
      <c r="F366" s="93" t="s">
        <v>482</v>
      </c>
      <c r="G366" s="93" t="s">
        <v>2811</v>
      </c>
      <c r="H366" s="93" t="s">
        <v>2894</v>
      </c>
      <c r="I366" s="93" t="s">
        <v>2799</v>
      </c>
      <c r="J366" s="93" t="s">
        <v>2800</v>
      </c>
      <c r="K366" s="133">
        <v>10</v>
      </c>
      <c r="L366" s="94">
        <v>500339.06</v>
      </c>
      <c r="M366" s="94">
        <v>1200000</v>
      </c>
      <c r="N366" s="94">
        <v>1000000</v>
      </c>
      <c r="O366" s="94">
        <v>1879841.73</v>
      </c>
      <c r="P366" s="94">
        <v>879841.73</v>
      </c>
      <c r="Q366" s="94">
        <v>87.984172999999998</v>
      </c>
      <c r="R366" s="93" t="s">
        <v>2895</v>
      </c>
    </row>
    <row r="367" spans="1:18" ht="19.5" hidden="1" customHeight="1" x14ac:dyDescent="0.25">
      <c r="A367" s="132">
        <v>44773</v>
      </c>
      <c r="B367" s="93" t="s">
        <v>2918</v>
      </c>
      <c r="C367" s="93" t="s">
        <v>16</v>
      </c>
      <c r="D367" s="93" t="s">
        <v>2019</v>
      </c>
      <c r="E367" s="93" t="s">
        <v>481</v>
      </c>
      <c r="F367" s="93" t="s">
        <v>482</v>
      </c>
      <c r="G367" s="93" t="s">
        <v>2811</v>
      </c>
      <c r="H367" s="93" t="s">
        <v>2894</v>
      </c>
      <c r="I367" s="93" t="s">
        <v>2801</v>
      </c>
      <c r="J367" s="93" t="s">
        <v>2802</v>
      </c>
      <c r="K367" s="133">
        <v>10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135"/>
      <c r="R367" s="93" t="s">
        <v>2895</v>
      </c>
    </row>
    <row r="368" spans="1:18" ht="19.5" hidden="1" customHeight="1" x14ac:dyDescent="0.25">
      <c r="A368" s="132">
        <v>44773</v>
      </c>
      <c r="B368" s="93" t="s">
        <v>2918</v>
      </c>
      <c r="C368" s="93" t="s">
        <v>16</v>
      </c>
      <c r="D368" s="93" t="s">
        <v>2019</v>
      </c>
      <c r="E368" s="93" t="s">
        <v>481</v>
      </c>
      <c r="F368" s="93" t="s">
        <v>482</v>
      </c>
      <c r="G368" s="93" t="s">
        <v>2811</v>
      </c>
      <c r="H368" s="93" t="s">
        <v>2894</v>
      </c>
      <c r="I368" s="93" t="s">
        <v>2803</v>
      </c>
      <c r="J368" s="93" t="s">
        <v>2804</v>
      </c>
      <c r="K368" s="133">
        <v>10</v>
      </c>
      <c r="L368" s="94">
        <v>1284340.6599999999</v>
      </c>
      <c r="M368" s="94">
        <v>10000000</v>
      </c>
      <c r="N368" s="94">
        <v>8333333.333333333</v>
      </c>
      <c r="O368" s="94">
        <v>13917164.93</v>
      </c>
      <c r="P368" s="94">
        <v>5583831.5966666667</v>
      </c>
      <c r="Q368" s="94">
        <v>67.00597916000001</v>
      </c>
      <c r="R368" s="93" t="s">
        <v>2895</v>
      </c>
    </row>
    <row r="369" spans="1:18" ht="19.5" hidden="1" customHeight="1" x14ac:dyDescent="0.25">
      <c r="A369" s="132">
        <v>44773</v>
      </c>
      <c r="B369" s="93" t="s">
        <v>2918</v>
      </c>
      <c r="C369" s="93" t="s">
        <v>16</v>
      </c>
      <c r="D369" s="93" t="s">
        <v>2019</v>
      </c>
      <c r="E369" s="93" t="s">
        <v>481</v>
      </c>
      <c r="F369" s="93" t="s">
        <v>482</v>
      </c>
      <c r="G369" s="93" t="s">
        <v>2811</v>
      </c>
      <c r="H369" s="93" t="s">
        <v>2894</v>
      </c>
      <c r="I369" s="93" t="s">
        <v>2805</v>
      </c>
      <c r="J369" s="93" t="s">
        <v>2806</v>
      </c>
      <c r="K369" s="133">
        <v>10</v>
      </c>
      <c r="L369" s="94">
        <v>22038087.539999999</v>
      </c>
      <c r="M369" s="94">
        <v>21400000</v>
      </c>
      <c r="N369" s="94">
        <v>17833333.333333332</v>
      </c>
      <c r="O369" s="94">
        <v>17411434.760000002</v>
      </c>
      <c r="P369" s="94">
        <v>-421898.5733333333</v>
      </c>
      <c r="Q369" s="94">
        <v>-2.3657863925233649</v>
      </c>
      <c r="R369" s="93" t="s">
        <v>2896</v>
      </c>
    </row>
    <row r="370" spans="1:18" ht="19.5" hidden="1" customHeight="1" x14ac:dyDescent="0.25">
      <c r="A370" s="132">
        <v>44773</v>
      </c>
      <c r="B370" s="93" t="s">
        <v>2918</v>
      </c>
      <c r="C370" s="93" t="s">
        <v>16</v>
      </c>
      <c r="D370" s="93" t="s">
        <v>2019</v>
      </c>
      <c r="E370" s="93" t="s">
        <v>481</v>
      </c>
      <c r="F370" s="93" t="s">
        <v>482</v>
      </c>
      <c r="G370" s="93" t="s">
        <v>2811</v>
      </c>
      <c r="H370" s="93" t="s">
        <v>2894</v>
      </c>
      <c r="I370" s="93" t="s">
        <v>2807</v>
      </c>
      <c r="J370" s="93" t="s">
        <v>2808</v>
      </c>
      <c r="K370" s="133">
        <v>10</v>
      </c>
      <c r="L370" s="94">
        <v>3017803.68</v>
      </c>
      <c r="M370" s="94">
        <v>8000000</v>
      </c>
      <c r="N370" s="94">
        <v>6666666.666666667</v>
      </c>
      <c r="O370" s="94">
        <v>6732659.4399999995</v>
      </c>
      <c r="P370" s="94">
        <v>65992.773333333331</v>
      </c>
      <c r="Q370" s="94">
        <v>0.98989159999999998</v>
      </c>
      <c r="R370" s="93" t="s">
        <v>2895</v>
      </c>
    </row>
    <row r="371" spans="1:18" ht="19.5" hidden="1" customHeight="1" x14ac:dyDescent="0.25">
      <c r="A371" s="132">
        <v>44773</v>
      </c>
      <c r="B371" s="93" t="s">
        <v>2918</v>
      </c>
      <c r="C371" s="93" t="s">
        <v>16</v>
      </c>
      <c r="D371" s="93" t="s">
        <v>2019</v>
      </c>
      <c r="E371" s="93" t="s">
        <v>481</v>
      </c>
      <c r="F371" s="93" t="s">
        <v>482</v>
      </c>
      <c r="G371" s="93" t="s">
        <v>2811</v>
      </c>
      <c r="H371" s="93" t="s">
        <v>2894</v>
      </c>
      <c r="I371" s="93" t="s">
        <v>2870</v>
      </c>
      <c r="J371" s="93" t="s">
        <v>2871</v>
      </c>
      <c r="K371" s="133">
        <v>10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135"/>
      <c r="R371" s="93" t="s">
        <v>2895</v>
      </c>
    </row>
    <row r="372" spans="1:18" ht="19.5" hidden="1" customHeight="1" x14ac:dyDescent="0.25">
      <c r="A372" s="132">
        <v>44773</v>
      </c>
      <c r="B372" s="93" t="s">
        <v>2918</v>
      </c>
      <c r="C372" s="93" t="s">
        <v>16</v>
      </c>
      <c r="D372" s="93" t="s">
        <v>2019</v>
      </c>
      <c r="E372" s="93" t="s">
        <v>481</v>
      </c>
      <c r="F372" s="93" t="s">
        <v>482</v>
      </c>
      <c r="G372" s="93" t="s">
        <v>2811</v>
      </c>
      <c r="H372" s="93" t="s">
        <v>2894</v>
      </c>
      <c r="I372" s="93" t="s">
        <v>2809</v>
      </c>
      <c r="J372" s="93" t="s">
        <v>2810</v>
      </c>
      <c r="K372" s="133">
        <v>10</v>
      </c>
      <c r="L372" s="94">
        <v>1131718.3999999999</v>
      </c>
      <c r="M372" s="94">
        <v>1513041.97</v>
      </c>
      <c r="N372" s="94">
        <v>1260868.3083333333</v>
      </c>
      <c r="O372" s="94">
        <v>1513041.97</v>
      </c>
      <c r="P372" s="94">
        <v>252173.66166666665</v>
      </c>
      <c r="Q372" s="94">
        <v>20</v>
      </c>
      <c r="R372" s="93" t="s">
        <v>2895</v>
      </c>
    </row>
    <row r="373" spans="1:18" ht="19.5" hidden="1" customHeight="1" x14ac:dyDescent="0.25">
      <c r="A373" s="132">
        <v>44773</v>
      </c>
      <c r="B373" s="93" t="s">
        <v>2918</v>
      </c>
      <c r="C373" s="93" t="s">
        <v>16</v>
      </c>
      <c r="D373" s="93" t="s">
        <v>2019</v>
      </c>
      <c r="E373" s="93" t="s">
        <v>481</v>
      </c>
      <c r="F373" s="93" t="s">
        <v>482</v>
      </c>
      <c r="G373" s="93" t="s">
        <v>2839</v>
      </c>
      <c r="H373" s="93" t="s">
        <v>2894</v>
      </c>
      <c r="I373" s="93" t="s">
        <v>2812</v>
      </c>
      <c r="J373" s="93" t="s">
        <v>2813</v>
      </c>
      <c r="K373" s="133">
        <v>10</v>
      </c>
      <c r="L373" s="94">
        <v>2323497.16</v>
      </c>
      <c r="M373" s="94">
        <v>2400000</v>
      </c>
      <c r="N373" s="94">
        <v>2000000</v>
      </c>
      <c r="O373" s="94">
        <v>1779722.56</v>
      </c>
      <c r="P373" s="94">
        <v>-220277.44</v>
      </c>
      <c r="Q373" s="94">
        <v>-11.013871999999999</v>
      </c>
      <c r="R373" s="93" t="s">
        <v>2895</v>
      </c>
    </row>
    <row r="374" spans="1:18" ht="19.5" hidden="1" customHeight="1" x14ac:dyDescent="0.25">
      <c r="A374" s="132">
        <v>44773</v>
      </c>
      <c r="B374" s="93" t="s">
        <v>2918</v>
      </c>
      <c r="C374" s="93" t="s">
        <v>16</v>
      </c>
      <c r="D374" s="93" t="s">
        <v>2019</v>
      </c>
      <c r="E374" s="93" t="s">
        <v>481</v>
      </c>
      <c r="F374" s="93" t="s">
        <v>482</v>
      </c>
      <c r="G374" s="93" t="s">
        <v>2839</v>
      </c>
      <c r="H374" s="93" t="s">
        <v>2894</v>
      </c>
      <c r="I374" s="93" t="s">
        <v>2814</v>
      </c>
      <c r="J374" s="93" t="s">
        <v>2815</v>
      </c>
      <c r="K374" s="133">
        <v>10</v>
      </c>
      <c r="L374" s="94">
        <v>495469.73</v>
      </c>
      <c r="M374" s="94">
        <v>700000</v>
      </c>
      <c r="N374" s="94">
        <v>583333.33333333337</v>
      </c>
      <c r="O374" s="94">
        <v>415005.3</v>
      </c>
      <c r="P374" s="94">
        <v>-168328.03333333335</v>
      </c>
      <c r="Q374" s="94">
        <v>-28.856234285714283</v>
      </c>
      <c r="R374" s="93" t="s">
        <v>2895</v>
      </c>
    </row>
    <row r="375" spans="1:18" ht="19.5" hidden="1" customHeight="1" x14ac:dyDescent="0.25">
      <c r="A375" s="132">
        <v>44773</v>
      </c>
      <c r="B375" s="93" t="s">
        <v>2918</v>
      </c>
      <c r="C375" s="93" t="s">
        <v>16</v>
      </c>
      <c r="D375" s="93" t="s">
        <v>2019</v>
      </c>
      <c r="E375" s="93" t="s">
        <v>481</v>
      </c>
      <c r="F375" s="93" t="s">
        <v>482</v>
      </c>
      <c r="G375" s="93" t="s">
        <v>2839</v>
      </c>
      <c r="H375" s="93" t="s">
        <v>2894</v>
      </c>
      <c r="I375" s="93" t="s">
        <v>2816</v>
      </c>
      <c r="J375" s="93" t="s">
        <v>2817</v>
      </c>
      <c r="K375" s="133">
        <v>10</v>
      </c>
      <c r="L375" s="94">
        <v>66268.28</v>
      </c>
      <c r="M375" s="94">
        <v>200000</v>
      </c>
      <c r="N375" s="94">
        <v>166666.66666666669</v>
      </c>
      <c r="O375" s="94">
        <v>44506.61</v>
      </c>
      <c r="P375" s="94">
        <v>-122160.05666666669</v>
      </c>
      <c r="Q375" s="94">
        <v>-73.296034000000006</v>
      </c>
      <c r="R375" s="93" t="s">
        <v>2895</v>
      </c>
    </row>
    <row r="376" spans="1:18" ht="19.5" hidden="1" customHeight="1" x14ac:dyDescent="0.25">
      <c r="A376" s="132">
        <v>44773</v>
      </c>
      <c r="B376" s="93" t="s">
        <v>2918</v>
      </c>
      <c r="C376" s="93" t="s">
        <v>16</v>
      </c>
      <c r="D376" s="93" t="s">
        <v>2019</v>
      </c>
      <c r="E376" s="93" t="s">
        <v>481</v>
      </c>
      <c r="F376" s="93" t="s">
        <v>482</v>
      </c>
      <c r="G376" s="93" t="s">
        <v>2839</v>
      </c>
      <c r="H376" s="93" t="s">
        <v>2894</v>
      </c>
      <c r="I376" s="93" t="s">
        <v>2818</v>
      </c>
      <c r="J376" s="93" t="s">
        <v>2819</v>
      </c>
      <c r="K376" s="133">
        <v>10</v>
      </c>
      <c r="L376" s="94">
        <v>461264.13</v>
      </c>
      <c r="M376" s="94">
        <v>1400000</v>
      </c>
      <c r="N376" s="94">
        <v>1166666.6666666665</v>
      </c>
      <c r="O376" s="94">
        <v>1427758.04</v>
      </c>
      <c r="P376" s="94">
        <v>261091.37333333332</v>
      </c>
      <c r="Q376" s="94">
        <v>22.379260571428571</v>
      </c>
      <c r="R376" s="93" t="s">
        <v>2896</v>
      </c>
    </row>
    <row r="377" spans="1:18" ht="19.5" hidden="1" customHeight="1" x14ac:dyDescent="0.25">
      <c r="A377" s="132">
        <v>44773</v>
      </c>
      <c r="B377" s="93" t="s">
        <v>2918</v>
      </c>
      <c r="C377" s="93" t="s">
        <v>16</v>
      </c>
      <c r="D377" s="93" t="s">
        <v>2019</v>
      </c>
      <c r="E377" s="93" t="s">
        <v>481</v>
      </c>
      <c r="F377" s="93" t="s">
        <v>482</v>
      </c>
      <c r="G377" s="93" t="s">
        <v>2839</v>
      </c>
      <c r="H377" s="93" t="s">
        <v>2894</v>
      </c>
      <c r="I377" s="93" t="s">
        <v>2820</v>
      </c>
      <c r="J377" s="93" t="s">
        <v>2821</v>
      </c>
      <c r="K377" s="133">
        <v>10</v>
      </c>
      <c r="L377" s="94">
        <v>22118595.539999999</v>
      </c>
      <c r="M377" s="94">
        <v>21400000</v>
      </c>
      <c r="N377" s="94">
        <v>17833333.333333332</v>
      </c>
      <c r="O377" s="94">
        <v>17533247.229999997</v>
      </c>
      <c r="P377" s="94">
        <v>-300086.10333333333</v>
      </c>
      <c r="Q377" s="94">
        <v>-1.6827258130841123</v>
      </c>
      <c r="R377" s="93" t="s">
        <v>2895</v>
      </c>
    </row>
    <row r="378" spans="1:18" ht="19.5" hidden="1" customHeight="1" x14ac:dyDescent="0.25">
      <c r="A378" s="132">
        <v>44773</v>
      </c>
      <c r="B378" s="93" t="s">
        <v>2918</v>
      </c>
      <c r="C378" s="93" t="s">
        <v>16</v>
      </c>
      <c r="D378" s="93" t="s">
        <v>2019</v>
      </c>
      <c r="E378" s="93" t="s">
        <v>481</v>
      </c>
      <c r="F378" s="93" t="s">
        <v>482</v>
      </c>
      <c r="G378" s="93" t="s">
        <v>2839</v>
      </c>
      <c r="H378" s="93" t="s">
        <v>2894</v>
      </c>
      <c r="I378" s="93" t="s">
        <v>2822</v>
      </c>
      <c r="J378" s="93" t="s">
        <v>2846</v>
      </c>
      <c r="K378" s="133">
        <v>10</v>
      </c>
      <c r="L378" s="94">
        <v>2830561.86</v>
      </c>
      <c r="M378" s="94">
        <v>3200000</v>
      </c>
      <c r="N378" s="94">
        <v>2666666.666666667</v>
      </c>
      <c r="O378" s="94">
        <v>2763436.5</v>
      </c>
      <c r="P378" s="94">
        <v>96769.833333333343</v>
      </c>
      <c r="Q378" s="94">
        <v>3.6288687500000001</v>
      </c>
      <c r="R378" s="93" t="s">
        <v>2896</v>
      </c>
    </row>
    <row r="379" spans="1:18" ht="19.5" hidden="1" customHeight="1" x14ac:dyDescent="0.25">
      <c r="A379" s="132">
        <v>44773</v>
      </c>
      <c r="B379" s="93" t="s">
        <v>2918</v>
      </c>
      <c r="C379" s="93" t="s">
        <v>16</v>
      </c>
      <c r="D379" s="93" t="s">
        <v>2019</v>
      </c>
      <c r="E379" s="93" t="s">
        <v>481</v>
      </c>
      <c r="F379" s="93" t="s">
        <v>482</v>
      </c>
      <c r="G379" s="93" t="s">
        <v>2839</v>
      </c>
      <c r="H379" s="93" t="s">
        <v>2894</v>
      </c>
      <c r="I379" s="93" t="s">
        <v>2823</v>
      </c>
      <c r="J379" s="93" t="s">
        <v>2824</v>
      </c>
      <c r="K379" s="133">
        <v>10</v>
      </c>
      <c r="L379" s="94">
        <v>7179960</v>
      </c>
      <c r="M379" s="94">
        <v>11800000</v>
      </c>
      <c r="N379" s="94">
        <v>9833333.3333333321</v>
      </c>
      <c r="O379" s="94">
        <v>9493405.8900000006</v>
      </c>
      <c r="P379" s="94">
        <v>-339927.4433333333</v>
      </c>
      <c r="Q379" s="94">
        <v>-3.4568892542372884</v>
      </c>
      <c r="R379" s="93" t="s">
        <v>2895</v>
      </c>
    </row>
    <row r="380" spans="1:18" ht="19.5" hidden="1" customHeight="1" x14ac:dyDescent="0.25">
      <c r="A380" s="132">
        <v>44773</v>
      </c>
      <c r="B380" s="93" t="s">
        <v>2918</v>
      </c>
      <c r="C380" s="93" t="s">
        <v>16</v>
      </c>
      <c r="D380" s="93" t="s">
        <v>2019</v>
      </c>
      <c r="E380" s="93" t="s">
        <v>481</v>
      </c>
      <c r="F380" s="93" t="s">
        <v>482</v>
      </c>
      <c r="G380" s="93" t="s">
        <v>2839</v>
      </c>
      <c r="H380" s="93" t="s">
        <v>2894</v>
      </c>
      <c r="I380" s="93" t="s">
        <v>2825</v>
      </c>
      <c r="J380" s="93" t="s">
        <v>2826</v>
      </c>
      <c r="K380" s="133">
        <v>10</v>
      </c>
      <c r="L380" s="94">
        <v>1332521.97</v>
      </c>
      <c r="M380" s="94">
        <v>2100000</v>
      </c>
      <c r="N380" s="94">
        <v>1750000</v>
      </c>
      <c r="O380" s="94">
        <v>1743797.83</v>
      </c>
      <c r="P380" s="94">
        <v>-6202.17</v>
      </c>
      <c r="Q380" s="94">
        <v>-0.35440971428571427</v>
      </c>
      <c r="R380" s="93" t="s">
        <v>2895</v>
      </c>
    </row>
    <row r="381" spans="1:18" ht="19.5" hidden="1" customHeight="1" x14ac:dyDescent="0.25">
      <c r="A381" s="132">
        <v>44773</v>
      </c>
      <c r="B381" s="93" t="s">
        <v>2918</v>
      </c>
      <c r="C381" s="93" t="s">
        <v>16</v>
      </c>
      <c r="D381" s="93" t="s">
        <v>2019</v>
      </c>
      <c r="E381" s="93" t="s">
        <v>481</v>
      </c>
      <c r="F381" s="93" t="s">
        <v>482</v>
      </c>
      <c r="G381" s="93" t="s">
        <v>2839</v>
      </c>
      <c r="H381" s="93" t="s">
        <v>2894</v>
      </c>
      <c r="I381" s="93" t="s">
        <v>2827</v>
      </c>
      <c r="J381" s="93" t="s">
        <v>2828</v>
      </c>
      <c r="K381" s="133">
        <v>10</v>
      </c>
      <c r="L381" s="94">
        <v>2280454.77</v>
      </c>
      <c r="M381" s="94">
        <v>3530000</v>
      </c>
      <c r="N381" s="94">
        <v>2941666.666666667</v>
      </c>
      <c r="O381" s="94">
        <v>3458355.3000000003</v>
      </c>
      <c r="P381" s="94">
        <v>516688.63333333336</v>
      </c>
      <c r="Q381" s="94">
        <v>17.56448611898017</v>
      </c>
      <c r="R381" s="93" t="s">
        <v>2896</v>
      </c>
    </row>
    <row r="382" spans="1:18" ht="19.5" hidden="1" customHeight="1" x14ac:dyDescent="0.25">
      <c r="A382" s="132">
        <v>44773</v>
      </c>
      <c r="B382" s="93" t="s">
        <v>2918</v>
      </c>
      <c r="C382" s="93" t="s">
        <v>16</v>
      </c>
      <c r="D382" s="93" t="s">
        <v>2019</v>
      </c>
      <c r="E382" s="93" t="s">
        <v>481</v>
      </c>
      <c r="F382" s="93" t="s">
        <v>482</v>
      </c>
      <c r="G382" s="93" t="s">
        <v>2839</v>
      </c>
      <c r="H382" s="93" t="s">
        <v>2894</v>
      </c>
      <c r="I382" s="93" t="s">
        <v>2829</v>
      </c>
      <c r="J382" s="93" t="s">
        <v>2830</v>
      </c>
      <c r="K382" s="133">
        <v>10</v>
      </c>
      <c r="L382" s="94">
        <v>1048383.08</v>
      </c>
      <c r="M382" s="94">
        <v>1200000</v>
      </c>
      <c r="N382" s="94">
        <v>1000000</v>
      </c>
      <c r="O382" s="94">
        <v>1015146.28</v>
      </c>
      <c r="P382" s="94">
        <v>15146.28</v>
      </c>
      <c r="Q382" s="94">
        <v>1.5146280000000001</v>
      </c>
      <c r="R382" s="93" t="s">
        <v>2896</v>
      </c>
    </row>
    <row r="383" spans="1:18" ht="19.5" hidden="1" customHeight="1" x14ac:dyDescent="0.25">
      <c r="A383" s="132">
        <v>44773</v>
      </c>
      <c r="B383" s="93" t="s">
        <v>2918</v>
      </c>
      <c r="C383" s="93" t="s">
        <v>16</v>
      </c>
      <c r="D383" s="93" t="s">
        <v>2019</v>
      </c>
      <c r="E383" s="93" t="s">
        <v>481</v>
      </c>
      <c r="F383" s="93" t="s">
        <v>482</v>
      </c>
      <c r="G383" s="93" t="s">
        <v>2839</v>
      </c>
      <c r="H383" s="93" t="s">
        <v>2894</v>
      </c>
      <c r="I383" s="93" t="s">
        <v>2831</v>
      </c>
      <c r="J383" s="93" t="s">
        <v>2832</v>
      </c>
      <c r="K383" s="133">
        <v>10</v>
      </c>
      <c r="L383" s="94">
        <v>795202.17</v>
      </c>
      <c r="M383" s="94">
        <v>1406000</v>
      </c>
      <c r="N383" s="94">
        <v>1171666.6666666667</v>
      </c>
      <c r="O383" s="94">
        <v>849407.04</v>
      </c>
      <c r="P383" s="94">
        <v>-322259.62666666665</v>
      </c>
      <c r="Q383" s="94">
        <v>-27.504377809388334</v>
      </c>
      <c r="R383" s="93" t="s">
        <v>2895</v>
      </c>
    </row>
    <row r="384" spans="1:18" ht="19.5" hidden="1" customHeight="1" x14ac:dyDescent="0.25">
      <c r="A384" s="132">
        <v>44773</v>
      </c>
      <c r="B384" s="93" t="s">
        <v>2918</v>
      </c>
      <c r="C384" s="93" t="s">
        <v>16</v>
      </c>
      <c r="D384" s="93" t="s">
        <v>2019</v>
      </c>
      <c r="E384" s="93" t="s">
        <v>481</v>
      </c>
      <c r="F384" s="93" t="s">
        <v>482</v>
      </c>
      <c r="G384" s="93" t="s">
        <v>2839</v>
      </c>
      <c r="H384" s="93" t="s">
        <v>2894</v>
      </c>
      <c r="I384" s="93" t="s">
        <v>2833</v>
      </c>
      <c r="J384" s="93" t="s">
        <v>2834</v>
      </c>
      <c r="K384" s="133">
        <v>10</v>
      </c>
      <c r="L384" s="94">
        <v>2815295.88</v>
      </c>
      <c r="M384" s="94">
        <v>3200000</v>
      </c>
      <c r="N384" s="94">
        <v>2666666.666666667</v>
      </c>
      <c r="O384" s="94">
        <v>2579408.87</v>
      </c>
      <c r="P384" s="94">
        <v>-87257.796666666662</v>
      </c>
      <c r="Q384" s="94">
        <v>-3.272167375</v>
      </c>
      <c r="R384" s="93" t="s">
        <v>2895</v>
      </c>
    </row>
    <row r="385" spans="1:18" ht="19.5" hidden="1" customHeight="1" x14ac:dyDescent="0.25">
      <c r="A385" s="132">
        <v>44773</v>
      </c>
      <c r="B385" s="93" t="s">
        <v>2918</v>
      </c>
      <c r="C385" s="93" t="s">
        <v>16</v>
      </c>
      <c r="D385" s="93" t="s">
        <v>2019</v>
      </c>
      <c r="E385" s="93" t="s">
        <v>481</v>
      </c>
      <c r="F385" s="93" t="s">
        <v>482</v>
      </c>
      <c r="G385" s="93" t="s">
        <v>2839</v>
      </c>
      <c r="H385" s="93" t="s">
        <v>2894</v>
      </c>
      <c r="I385" s="93" t="s">
        <v>2835</v>
      </c>
      <c r="J385" s="93" t="s">
        <v>2836</v>
      </c>
      <c r="K385" s="133">
        <v>10</v>
      </c>
      <c r="L385" s="94">
        <v>17105.86</v>
      </c>
      <c r="M385" s="94">
        <v>10000</v>
      </c>
      <c r="N385" s="94">
        <v>8333.3333333333339</v>
      </c>
      <c r="O385" s="94">
        <v>4511.63</v>
      </c>
      <c r="P385" s="94">
        <v>-3821.7033333333338</v>
      </c>
      <c r="Q385" s="94">
        <v>-45.860439999999997</v>
      </c>
      <c r="R385" s="93" t="s">
        <v>2895</v>
      </c>
    </row>
    <row r="386" spans="1:18" ht="19.5" hidden="1" customHeight="1" x14ac:dyDescent="0.25">
      <c r="A386" s="132">
        <v>44773</v>
      </c>
      <c r="B386" s="93" t="s">
        <v>2918</v>
      </c>
      <c r="C386" s="93" t="s">
        <v>16</v>
      </c>
      <c r="D386" s="93" t="s">
        <v>2019</v>
      </c>
      <c r="E386" s="93" t="s">
        <v>481</v>
      </c>
      <c r="F386" s="93" t="s">
        <v>482</v>
      </c>
      <c r="G386" s="93" t="s">
        <v>2839</v>
      </c>
      <c r="H386" s="93" t="s">
        <v>2894</v>
      </c>
      <c r="I386" s="93" t="s">
        <v>2837</v>
      </c>
      <c r="J386" s="93" t="s">
        <v>2838</v>
      </c>
      <c r="K386" s="133">
        <v>10</v>
      </c>
      <c r="L386" s="94">
        <v>4476807.6900000004</v>
      </c>
      <c r="M386" s="94">
        <v>4000000</v>
      </c>
      <c r="N386" s="94">
        <v>3333333.3333333335</v>
      </c>
      <c r="O386" s="94">
        <v>3483239.4</v>
      </c>
      <c r="P386" s="94">
        <v>149906.06666666668</v>
      </c>
      <c r="Q386" s="94">
        <v>4.4971819999999996</v>
      </c>
      <c r="R386" s="93" t="s">
        <v>2896</v>
      </c>
    </row>
    <row r="387" spans="1:18" ht="19.5" hidden="1" customHeight="1" x14ac:dyDescent="0.25">
      <c r="A387" s="132">
        <v>44773</v>
      </c>
      <c r="B387" s="93" t="s">
        <v>2918</v>
      </c>
      <c r="C387" s="93" t="s">
        <v>16</v>
      </c>
      <c r="D387" s="93" t="s">
        <v>2019</v>
      </c>
      <c r="E387" s="93" t="s">
        <v>481</v>
      </c>
      <c r="F387" s="93" t="s">
        <v>482</v>
      </c>
      <c r="G387" s="93" t="s">
        <v>2839</v>
      </c>
      <c r="H387" s="93" t="s">
        <v>2894</v>
      </c>
      <c r="I387" s="93" t="s">
        <v>2872</v>
      </c>
      <c r="J387" s="93" t="s">
        <v>2873</v>
      </c>
      <c r="K387" s="133">
        <v>10</v>
      </c>
      <c r="L387" s="94">
        <v>0</v>
      </c>
      <c r="M387" s="94">
        <v>0</v>
      </c>
      <c r="N387" s="94">
        <v>0</v>
      </c>
      <c r="O387" s="94">
        <v>0</v>
      </c>
      <c r="P387" s="94">
        <v>0</v>
      </c>
      <c r="Q387" s="135"/>
      <c r="R387" s="93" t="s">
        <v>2896</v>
      </c>
    </row>
    <row r="388" spans="1:18" ht="19.5" hidden="1" customHeight="1" x14ac:dyDescent="0.25">
      <c r="A388" s="132">
        <v>44773</v>
      </c>
      <c r="B388" s="93" t="s">
        <v>2918</v>
      </c>
      <c r="C388" s="93" t="s">
        <v>16</v>
      </c>
      <c r="D388" s="93" t="s">
        <v>2019</v>
      </c>
      <c r="E388" s="93" t="s">
        <v>481</v>
      </c>
      <c r="F388" s="93" t="s">
        <v>482</v>
      </c>
      <c r="G388" s="93" t="s">
        <v>2897</v>
      </c>
      <c r="H388" s="93" t="s">
        <v>1944</v>
      </c>
      <c r="I388" s="93" t="s">
        <v>2852</v>
      </c>
      <c r="J388" s="93" t="s">
        <v>2898</v>
      </c>
      <c r="K388" s="133">
        <v>10</v>
      </c>
      <c r="L388" s="94">
        <v>9578090.1199999992</v>
      </c>
      <c r="M388" s="94">
        <v>9578090.1199999992</v>
      </c>
      <c r="N388" s="94">
        <v>7981741.7666666666</v>
      </c>
      <c r="O388" s="94">
        <v>24789878.080000006</v>
      </c>
      <c r="P388" s="94">
        <v>16808136.313333333</v>
      </c>
      <c r="Q388" s="94">
        <v>210.58231153916103</v>
      </c>
      <c r="R388" s="93" t="s">
        <v>2895</v>
      </c>
    </row>
    <row r="389" spans="1:18" ht="19.5" hidden="1" customHeight="1" x14ac:dyDescent="0.25">
      <c r="A389" s="132">
        <v>44773</v>
      </c>
      <c r="B389" s="93" t="s">
        <v>2918</v>
      </c>
      <c r="C389" s="93" t="s">
        <v>16</v>
      </c>
      <c r="D389" s="93" t="s">
        <v>2019</v>
      </c>
      <c r="E389" s="93" t="s">
        <v>481</v>
      </c>
      <c r="F389" s="93" t="s">
        <v>482</v>
      </c>
      <c r="G389" s="93" t="s">
        <v>2899</v>
      </c>
      <c r="H389" s="93" t="s">
        <v>1944</v>
      </c>
      <c r="I389" s="93" t="s">
        <v>2853</v>
      </c>
      <c r="J389" s="93" t="s">
        <v>2900</v>
      </c>
      <c r="K389" s="133">
        <v>10</v>
      </c>
      <c r="L389" s="94">
        <v>13898925.32</v>
      </c>
      <c r="M389" s="94">
        <v>13898925.32</v>
      </c>
      <c r="N389" s="94">
        <v>11582437.766666666</v>
      </c>
      <c r="O389" s="94">
        <v>26454863.91</v>
      </c>
      <c r="P389" s="94">
        <v>14872426.143333334</v>
      </c>
      <c r="Q389" s="94">
        <v>128.40497348610836</v>
      </c>
      <c r="R389" s="93" t="s">
        <v>2895</v>
      </c>
    </row>
    <row r="390" spans="1:18" ht="19.5" hidden="1" customHeight="1" x14ac:dyDescent="0.25">
      <c r="A390" s="132">
        <v>44773</v>
      </c>
      <c r="B390" s="93" t="s">
        <v>2918</v>
      </c>
      <c r="C390" s="93" t="s">
        <v>16</v>
      </c>
      <c r="D390" s="93" t="s">
        <v>2019</v>
      </c>
      <c r="E390" s="93" t="s">
        <v>481</v>
      </c>
      <c r="F390" s="93" t="s">
        <v>482</v>
      </c>
      <c r="G390" s="93" t="s">
        <v>2899</v>
      </c>
      <c r="H390" s="93" t="s">
        <v>1944</v>
      </c>
      <c r="I390" s="93" t="s">
        <v>2854</v>
      </c>
      <c r="J390" s="93" t="s">
        <v>2901</v>
      </c>
      <c r="K390" s="133">
        <v>10</v>
      </c>
      <c r="L390" s="94">
        <v>8546373.6400000006</v>
      </c>
      <c r="M390" s="94">
        <v>-8546373.6400000006</v>
      </c>
      <c r="N390" s="94">
        <v>-7121978.0333333332</v>
      </c>
      <c r="O390" s="94">
        <v>-11335058.85</v>
      </c>
      <c r="P390" s="94">
        <v>-4213080.8166666673</v>
      </c>
      <c r="Q390" s="94">
        <v>59.156049021044204</v>
      </c>
      <c r="R390" s="93" t="s">
        <v>2895</v>
      </c>
    </row>
    <row r="391" spans="1:18" ht="19.5" hidden="1" customHeight="1" x14ac:dyDescent="0.25">
      <c r="A391" s="132">
        <v>44773</v>
      </c>
      <c r="B391" s="93" t="s">
        <v>2918</v>
      </c>
      <c r="C391" s="93" t="s">
        <v>16</v>
      </c>
      <c r="D391" s="93" t="s">
        <v>2019</v>
      </c>
      <c r="E391" s="93" t="s">
        <v>481</v>
      </c>
      <c r="F391" s="93" t="s">
        <v>482</v>
      </c>
      <c r="G391" s="93" t="s">
        <v>2811</v>
      </c>
      <c r="H391" s="93" t="s">
        <v>2894</v>
      </c>
      <c r="I391" s="93" t="s">
        <v>2865</v>
      </c>
      <c r="J391" s="93" t="s">
        <v>2796</v>
      </c>
      <c r="K391" s="133">
        <v>10</v>
      </c>
      <c r="L391" s="94">
        <v>154476.64000000001</v>
      </c>
      <c r="M391" s="94">
        <v>160000</v>
      </c>
      <c r="N391" s="94">
        <v>133333.33333333334</v>
      </c>
      <c r="O391" s="94">
        <v>165265</v>
      </c>
      <c r="P391" s="94">
        <v>31931.666666666672</v>
      </c>
      <c r="Q391" s="94">
        <v>23.94875</v>
      </c>
      <c r="R391" s="93" t="s">
        <v>2895</v>
      </c>
    </row>
    <row r="392" spans="1:18" ht="19.5" hidden="1" customHeight="1" x14ac:dyDescent="0.25">
      <c r="A392" s="132">
        <v>44773</v>
      </c>
      <c r="B392" s="93" t="s">
        <v>2918</v>
      </c>
      <c r="C392" s="93" t="s">
        <v>16</v>
      </c>
      <c r="D392" s="93" t="s">
        <v>2019</v>
      </c>
      <c r="E392" s="93" t="s">
        <v>483</v>
      </c>
      <c r="F392" s="93" t="s">
        <v>484</v>
      </c>
      <c r="G392" s="93" t="s">
        <v>2811</v>
      </c>
      <c r="H392" s="93" t="s">
        <v>2894</v>
      </c>
      <c r="I392" s="93" t="s">
        <v>2790</v>
      </c>
      <c r="J392" s="93" t="s">
        <v>2791</v>
      </c>
      <c r="K392" s="133">
        <v>10</v>
      </c>
      <c r="L392" s="94">
        <v>52674933.020000003</v>
      </c>
      <c r="M392" s="94">
        <v>57701503.369999997</v>
      </c>
      <c r="N392" s="94">
        <v>48084586.141666666</v>
      </c>
      <c r="O392" s="94">
        <v>36246218.459999986</v>
      </c>
      <c r="P392" s="94">
        <v>-11838367.681666667</v>
      </c>
      <c r="Q392" s="94">
        <v>-24.619880572099557</v>
      </c>
      <c r="R392" s="93" t="s">
        <v>2896</v>
      </c>
    </row>
    <row r="393" spans="1:18" ht="19.5" hidden="1" customHeight="1" x14ac:dyDescent="0.25">
      <c r="A393" s="132">
        <v>44773</v>
      </c>
      <c r="B393" s="93" t="s">
        <v>2918</v>
      </c>
      <c r="C393" s="93" t="s">
        <v>16</v>
      </c>
      <c r="D393" s="93" t="s">
        <v>2019</v>
      </c>
      <c r="E393" s="93" t="s">
        <v>483</v>
      </c>
      <c r="F393" s="93" t="s">
        <v>484</v>
      </c>
      <c r="G393" s="93" t="s">
        <v>2811</v>
      </c>
      <c r="H393" s="93" t="s">
        <v>2894</v>
      </c>
      <c r="I393" s="93" t="s">
        <v>2792</v>
      </c>
      <c r="J393" s="93" t="s">
        <v>2793</v>
      </c>
      <c r="K393" s="133">
        <v>10</v>
      </c>
      <c r="L393" s="94">
        <v>345200</v>
      </c>
      <c r="M393" s="94">
        <v>350000</v>
      </c>
      <c r="N393" s="94">
        <v>291666.66666666669</v>
      </c>
      <c r="O393" s="94">
        <v>379550</v>
      </c>
      <c r="P393" s="94">
        <v>87883.333333333343</v>
      </c>
      <c r="Q393" s="94">
        <v>30.131428571428568</v>
      </c>
      <c r="R393" s="93" t="s">
        <v>2895</v>
      </c>
    </row>
    <row r="394" spans="1:18" ht="19.5" hidden="1" customHeight="1" x14ac:dyDescent="0.25">
      <c r="A394" s="132">
        <v>44773</v>
      </c>
      <c r="B394" s="93" t="s">
        <v>2918</v>
      </c>
      <c r="C394" s="93" t="s">
        <v>16</v>
      </c>
      <c r="D394" s="93" t="s">
        <v>2019</v>
      </c>
      <c r="E394" s="93" t="s">
        <v>483</v>
      </c>
      <c r="F394" s="93" t="s">
        <v>484</v>
      </c>
      <c r="G394" s="93" t="s">
        <v>2811</v>
      </c>
      <c r="H394" s="93" t="s">
        <v>2894</v>
      </c>
      <c r="I394" s="93" t="s">
        <v>2794</v>
      </c>
      <c r="J394" s="93" t="s">
        <v>2795</v>
      </c>
      <c r="K394" s="133">
        <v>10</v>
      </c>
      <c r="L394" s="94">
        <v>1312592</v>
      </c>
      <c r="M394" s="94">
        <v>450000</v>
      </c>
      <c r="N394" s="94">
        <v>375000</v>
      </c>
      <c r="O394" s="94">
        <v>239004</v>
      </c>
      <c r="P394" s="94">
        <v>-135996</v>
      </c>
      <c r="Q394" s="94">
        <v>-36.265599999999999</v>
      </c>
      <c r="R394" s="93" t="s">
        <v>2896</v>
      </c>
    </row>
    <row r="395" spans="1:18" ht="19.5" hidden="1" customHeight="1" x14ac:dyDescent="0.25">
      <c r="A395" s="132">
        <v>44773</v>
      </c>
      <c r="B395" s="93" t="s">
        <v>2918</v>
      </c>
      <c r="C395" s="93" t="s">
        <v>16</v>
      </c>
      <c r="D395" s="93" t="s">
        <v>2019</v>
      </c>
      <c r="E395" s="93" t="s">
        <v>483</v>
      </c>
      <c r="F395" s="93" t="s">
        <v>484</v>
      </c>
      <c r="G395" s="93" t="s">
        <v>2811</v>
      </c>
      <c r="H395" s="93" t="s">
        <v>2894</v>
      </c>
      <c r="I395" s="93" t="s">
        <v>2797</v>
      </c>
      <c r="J395" s="93" t="s">
        <v>2798</v>
      </c>
      <c r="K395" s="133">
        <v>10</v>
      </c>
      <c r="L395" s="94">
        <v>9342911.1400000006</v>
      </c>
      <c r="M395" s="94">
        <v>5300000</v>
      </c>
      <c r="N395" s="94">
        <v>4416666.666666666</v>
      </c>
      <c r="O395" s="94">
        <v>6616826.2999999989</v>
      </c>
      <c r="P395" s="94">
        <v>2200159.6333333333</v>
      </c>
      <c r="Q395" s="94">
        <v>49.814935094339624</v>
      </c>
      <c r="R395" s="93" t="s">
        <v>2895</v>
      </c>
    </row>
    <row r="396" spans="1:18" ht="19.5" hidden="1" customHeight="1" x14ac:dyDescent="0.25">
      <c r="A396" s="132">
        <v>44773</v>
      </c>
      <c r="B396" s="93" t="s">
        <v>2918</v>
      </c>
      <c r="C396" s="93" t="s">
        <v>16</v>
      </c>
      <c r="D396" s="93" t="s">
        <v>2019</v>
      </c>
      <c r="E396" s="93" t="s">
        <v>483</v>
      </c>
      <c r="F396" s="93" t="s">
        <v>484</v>
      </c>
      <c r="G396" s="93" t="s">
        <v>2811</v>
      </c>
      <c r="H396" s="93" t="s">
        <v>2894</v>
      </c>
      <c r="I396" s="93" t="s">
        <v>2799</v>
      </c>
      <c r="J396" s="93" t="s">
        <v>2800</v>
      </c>
      <c r="K396" s="133">
        <v>10</v>
      </c>
      <c r="L396" s="94">
        <v>23246044.579999998</v>
      </c>
      <c r="M396" s="94">
        <v>15715000</v>
      </c>
      <c r="N396" s="94">
        <v>13095833.333333332</v>
      </c>
      <c r="O396" s="94">
        <v>21354997.769999996</v>
      </c>
      <c r="P396" s="94">
        <v>8259164.4366666665</v>
      </c>
      <c r="Q396" s="94">
        <v>63.067116283805284</v>
      </c>
      <c r="R396" s="93" t="s">
        <v>2895</v>
      </c>
    </row>
    <row r="397" spans="1:18" ht="19.5" hidden="1" customHeight="1" x14ac:dyDescent="0.25">
      <c r="A397" s="132">
        <v>44773</v>
      </c>
      <c r="B397" s="93" t="s">
        <v>2918</v>
      </c>
      <c r="C397" s="93" t="s">
        <v>16</v>
      </c>
      <c r="D397" s="93" t="s">
        <v>2019</v>
      </c>
      <c r="E397" s="93" t="s">
        <v>483</v>
      </c>
      <c r="F397" s="93" t="s">
        <v>484</v>
      </c>
      <c r="G397" s="93" t="s">
        <v>2811</v>
      </c>
      <c r="H397" s="93" t="s">
        <v>2894</v>
      </c>
      <c r="I397" s="93" t="s">
        <v>2801</v>
      </c>
      <c r="J397" s="93" t="s">
        <v>2802</v>
      </c>
      <c r="K397" s="133">
        <v>10</v>
      </c>
      <c r="L397" s="94">
        <v>4832261.1399999997</v>
      </c>
      <c r="M397" s="94">
        <v>1119279</v>
      </c>
      <c r="N397" s="94">
        <v>932732.5</v>
      </c>
      <c r="O397" s="94">
        <v>2486685.2999999998</v>
      </c>
      <c r="P397" s="94">
        <v>1553952.8</v>
      </c>
      <c r="Q397" s="94">
        <v>166.60219301889876</v>
      </c>
      <c r="R397" s="93" t="s">
        <v>2895</v>
      </c>
    </row>
    <row r="398" spans="1:18" ht="19.5" hidden="1" customHeight="1" x14ac:dyDescent="0.25">
      <c r="A398" s="132">
        <v>44773</v>
      </c>
      <c r="B398" s="93" t="s">
        <v>2918</v>
      </c>
      <c r="C398" s="93" t="s">
        <v>16</v>
      </c>
      <c r="D398" s="93" t="s">
        <v>2019</v>
      </c>
      <c r="E398" s="93" t="s">
        <v>483</v>
      </c>
      <c r="F398" s="93" t="s">
        <v>484</v>
      </c>
      <c r="G398" s="93" t="s">
        <v>2811</v>
      </c>
      <c r="H398" s="93" t="s">
        <v>2894</v>
      </c>
      <c r="I398" s="93" t="s">
        <v>2803</v>
      </c>
      <c r="J398" s="93" t="s">
        <v>2804</v>
      </c>
      <c r="K398" s="133">
        <v>10</v>
      </c>
      <c r="L398" s="94">
        <v>18895173.120000001</v>
      </c>
      <c r="M398" s="94">
        <v>70668800</v>
      </c>
      <c r="N398" s="94">
        <v>58890666.666666672</v>
      </c>
      <c r="O398" s="94">
        <v>75829193.809999987</v>
      </c>
      <c r="P398" s="94">
        <v>16938527.143333334</v>
      </c>
      <c r="Q398" s="94">
        <v>28.762668351521466</v>
      </c>
      <c r="R398" s="93" t="s">
        <v>2895</v>
      </c>
    </row>
    <row r="399" spans="1:18" ht="19.5" hidden="1" customHeight="1" x14ac:dyDescent="0.25">
      <c r="A399" s="132">
        <v>44773</v>
      </c>
      <c r="B399" s="93" t="s">
        <v>2918</v>
      </c>
      <c r="C399" s="93" t="s">
        <v>16</v>
      </c>
      <c r="D399" s="93" t="s">
        <v>2019</v>
      </c>
      <c r="E399" s="93" t="s">
        <v>483</v>
      </c>
      <c r="F399" s="93" t="s">
        <v>484</v>
      </c>
      <c r="G399" s="93" t="s">
        <v>2811</v>
      </c>
      <c r="H399" s="93" t="s">
        <v>2894</v>
      </c>
      <c r="I399" s="93" t="s">
        <v>2805</v>
      </c>
      <c r="J399" s="93" t="s">
        <v>2806</v>
      </c>
      <c r="K399" s="133">
        <v>10</v>
      </c>
      <c r="L399" s="94">
        <v>38773517.689999998</v>
      </c>
      <c r="M399" s="94">
        <v>41129597.799999997</v>
      </c>
      <c r="N399" s="94">
        <v>34274664.833333336</v>
      </c>
      <c r="O399" s="94">
        <v>34323966.310000002</v>
      </c>
      <c r="P399" s="94">
        <v>49301.476666666662</v>
      </c>
      <c r="Q399" s="94">
        <v>0.14384233049806289</v>
      </c>
      <c r="R399" s="93" t="s">
        <v>2895</v>
      </c>
    </row>
    <row r="400" spans="1:18" ht="19.5" hidden="1" customHeight="1" x14ac:dyDescent="0.25">
      <c r="A400" s="132">
        <v>44773</v>
      </c>
      <c r="B400" s="93" t="s">
        <v>2918</v>
      </c>
      <c r="C400" s="93" t="s">
        <v>16</v>
      </c>
      <c r="D400" s="93" t="s">
        <v>2019</v>
      </c>
      <c r="E400" s="93" t="s">
        <v>483</v>
      </c>
      <c r="F400" s="93" t="s">
        <v>484</v>
      </c>
      <c r="G400" s="93" t="s">
        <v>2811</v>
      </c>
      <c r="H400" s="93" t="s">
        <v>2894</v>
      </c>
      <c r="I400" s="93" t="s">
        <v>2807</v>
      </c>
      <c r="J400" s="93" t="s">
        <v>2808</v>
      </c>
      <c r="K400" s="133">
        <v>10</v>
      </c>
      <c r="L400" s="94">
        <v>10824729.539999999</v>
      </c>
      <c r="M400" s="94">
        <v>11700368.119999999</v>
      </c>
      <c r="N400" s="94">
        <v>9750306.7666666657</v>
      </c>
      <c r="O400" s="94">
        <v>19656517.879999999</v>
      </c>
      <c r="P400" s="94">
        <v>9906211.1133333333</v>
      </c>
      <c r="Q400" s="94">
        <v>101.59896863142457</v>
      </c>
      <c r="R400" s="93" t="s">
        <v>2895</v>
      </c>
    </row>
    <row r="401" spans="1:18" ht="19.5" hidden="1" customHeight="1" x14ac:dyDescent="0.25">
      <c r="A401" s="132">
        <v>44773</v>
      </c>
      <c r="B401" s="93" t="s">
        <v>2918</v>
      </c>
      <c r="C401" s="93" t="s">
        <v>16</v>
      </c>
      <c r="D401" s="93" t="s">
        <v>2019</v>
      </c>
      <c r="E401" s="93" t="s">
        <v>483</v>
      </c>
      <c r="F401" s="93" t="s">
        <v>484</v>
      </c>
      <c r="G401" s="93" t="s">
        <v>2811</v>
      </c>
      <c r="H401" s="93" t="s">
        <v>2894</v>
      </c>
      <c r="I401" s="93" t="s">
        <v>2870</v>
      </c>
      <c r="J401" s="93" t="s">
        <v>2871</v>
      </c>
      <c r="K401" s="133">
        <v>10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135"/>
      <c r="R401" s="93" t="s">
        <v>2895</v>
      </c>
    </row>
    <row r="402" spans="1:18" ht="19.5" hidden="1" customHeight="1" x14ac:dyDescent="0.25">
      <c r="A402" s="132">
        <v>44773</v>
      </c>
      <c r="B402" s="93" t="s">
        <v>2918</v>
      </c>
      <c r="C402" s="93" t="s">
        <v>16</v>
      </c>
      <c r="D402" s="93" t="s">
        <v>2019</v>
      </c>
      <c r="E402" s="93" t="s">
        <v>483</v>
      </c>
      <c r="F402" s="93" t="s">
        <v>484</v>
      </c>
      <c r="G402" s="93" t="s">
        <v>2811</v>
      </c>
      <c r="H402" s="93" t="s">
        <v>2894</v>
      </c>
      <c r="I402" s="93" t="s">
        <v>2809</v>
      </c>
      <c r="J402" s="93" t="s">
        <v>2810</v>
      </c>
      <c r="K402" s="133">
        <v>10</v>
      </c>
      <c r="L402" s="94">
        <v>2533775.13</v>
      </c>
      <c r="M402" s="94">
        <v>1354978.52</v>
      </c>
      <c r="N402" s="94">
        <v>1129148.7666666668</v>
      </c>
      <c r="O402" s="94">
        <v>1354978.52</v>
      </c>
      <c r="P402" s="94">
        <v>225829.75333333333</v>
      </c>
      <c r="Q402" s="94">
        <v>20</v>
      </c>
      <c r="R402" s="93" t="s">
        <v>2895</v>
      </c>
    </row>
    <row r="403" spans="1:18" ht="19.5" hidden="1" customHeight="1" x14ac:dyDescent="0.25">
      <c r="A403" s="132">
        <v>44773</v>
      </c>
      <c r="B403" s="93" t="s">
        <v>2918</v>
      </c>
      <c r="C403" s="93" t="s">
        <v>16</v>
      </c>
      <c r="D403" s="93" t="s">
        <v>2019</v>
      </c>
      <c r="E403" s="93" t="s">
        <v>483</v>
      </c>
      <c r="F403" s="93" t="s">
        <v>484</v>
      </c>
      <c r="G403" s="93" t="s">
        <v>2839</v>
      </c>
      <c r="H403" s="93" t="s">
        <v>2894</v>
      </c>
      <c r="I403" s="93" t="s">
        <v>2812</v>
      </c>
      <c r="J403" s="93" t="s">
        <v>2813</v>
      </c>
      <c r="K403" s="133">
        <v>10</v>
      </c>
      <c r="L403" s="94">
        <v>7215657.6500000004</v>
      </c>
      <c r="M403" s="94">
        <v>8000000</v>
      </c>
      <c r="N403" s="94">
        <v>6666666.666666667</v>
      </c>
      <c r="O403" s="94">
        <v>5393455.7599999998</v>
      </c>
      <c r="P403" s="94">
        <v>-1273210.9066666667</v>
      </c>
      <c r="Q403" s="94">
        <v>-19.098163599999999</v>
      </c>
      <c r="R403" s="93" t="s">
        <v>2895</v>
      </c>
    </row>
    <row r="404" spans="1:18" ht="19.5" hidden="1" customHeight="1" x14ac:dyDescent="0.25">
      <c r="A404" s="132">
        <v>44773</v>
      </c>
      <c r="B404" s="93" t="s">
        <v>2918</v>
      </c>
      <c r="C404" s="93" t="s">
        <v>16</v>
      </c>
      <c r="D404" s="93" t="s">
        <v>2019</v>
      </c>
      <c r="E404" s="93" t="s">
        <v>483</v>
      </c>
      <c r="F404" s="93" t="s">
        <v>484</v>
      </c>
      <c r="G404" s="93" t="s">
        <v>2839</v>
      </c>
      <c r="H404" s="93" t="s">
        <v>2894</v>
      </c>
      <c r="I404" s="93" t="s">
        <v>2814</v>
      </c>
      <c r="J404" s="93" t="s">
        <v>2815</v>
      </c>
      <c r="K404" s="133">
        <v>10</v>
      </c>
      <c r="L404" s="94">
        <v>3500295.7</v>
      </c>
      <c r="M404" s="94">
        <v>6000000</v>
      </c>
      <c r="N404" s="94">
        <v>5000000</v>
      </c>
      <c r="O404" s="94">
        <v>6289301.3499999996</v>
      </c>
      <c r="P404" s="94">
        <v>1289301.3500000001</v>
      </c>
      <c r="Q404" s="94">
        <v>25.786027000000001</v>
      </c>
      <c r="R404" s="93" t="s">
        <v>2896</v>
      </c>
    </row>
    <row r="405" spans="1:18" ht="19.5" hidden="1" customHeight="1" x14ac:dyDescent="0.25">
      <c r="A405" s="132">
        <v>44773</v>
      </c>
      <c r="B405" s="93" t="s">
        <v>2918</v>
      </c>
      <c r="C405" s="93" t="s">
        <v>16</v>
      </c>
      <c r="D405" s="93" t="s">
        <v>2019</v>
      </c>
      <c r="E405" s="93" t="s">
        <v>483</v>
      </c>
      <c r="F405" s="93" t="s">
        <v>484</v>
      </c>
      <c r="G405" s="93" t="s">
        <v>2839</v>
      </c>
      <c r="H405" s="93" t="s">
        <v>2894</v>
      </c>
      <c r="I405" s="93" t="s">
        <v>2816</v>
      </c>
      <c r="J405" s="93" t="s">
        <v>2817</v>
      </c>
      <c r="K405" s="133">
        <v>10</v>
      </c>
      <c r="L405" s="94">
        <v>99256.53</v>
      </c>
      <c r="M405" s="94">
        <v>70000</v>
      </c>
      <c r="N405" s="94">
        <v>58333.333333333336</v>
      </c>
      <c r="O405" s="94">
        <v>173076.8</v>
      </c>
      <c r="P405" s="94">
        <v>114743.46666666669</v>
      </c>
      <c r="Q405" s="94">
        <v>196.70308571428569</v>
      </c>
      <c r="R405" s="93" t="s">
        <v>2896</v>
      </c>
    </row>
    <row r="406" spans="1:18" ht="19.5" hidden="1" customHeight="1" x14ac:dyDescent="0.25">
      <c r="A406" s="132">
        <v>44773</v>
      </c>
      <c r="B406" s="93" t="s">
        <v>2918</v>
      </c>
      <c r="C406" s="93" t="s">
        <v>16</v>
      </c>
      <c r="D406" s="93" t="s">
        <v>2019</v>
      </c>
      <c r="E406" s="93" t="s">
        <v>483</v>
      </c>
      <c r="F406" s="93" t="s">
        <v>484</v>
      </c>
      <c r="G406" s="93" t="s">
        <v>2839</v>
      </c>
      <c r="H406" s="93" t="s">
        <v>2894</v>
      </c>
      <c r="I406" s="93" t="s">
        <v>2818</v>
      </c>
      <c r="J406" s="93" t="s">
        <v>2819</v>
      </c>
      <c r="K406" s="133">
        <v>10</v>
      </c>
      <c r="L406" s="94">
        <v>3995479.66</v>
      </c>
      <c r="M406" s="94">
        <v>4400000</v>
      </c>
      <c r="N406" s="94">
        <v>3666666.6666666665</v>
      </c>
      <c r="O406" s="94">
        <v>4683074.92</v>
      </c>
      <c r="P406" s="94">
        <v>1016408.2533333332</v>
      </c>
      <c r="Q406" s="94">
        <v>27.720225090909093</v>
      </c>
      <c r="R406" s="93" t="s">
        <v>2896</v>
      </c>
    </row>
    <row r="407" spans="1:18" ht="19.5" hidden="1" customHeight="1" x14ac:dyDescent="0.25">
      <c r="A407" s="132">
        <v>44773</v>
      </c>
      <c r="B407" s="93" t="s">
        <v>2918</v>
      </c>
      <c r="C407" s="93" t="s">
        <v>16</v>
      </c>
      <c r="D407" s="93" t="s">
        <v>2019</v>
      </c>
      <c r="E407" s="93" t="s">
        <v>483</v>
      </c>
      <c r="F407" s="93" t="s">
        <v>484</v>
      </c>
      <c r="G407" s="93" t="s">
        <v>2839</v>
      </c>
      <c r="H407" s="93" t="s">
        <v>2894</v>
      </c>
      <c r="I407" s="93" t="s">
        <v>2820</v>
      </c>
      <c r="J407" s="93" t="s">
        <v>2821</v>
      </c>
      <c r="K407" s="133">
        <v>10</v>
      </c>
      <c r="L407" s="94">
        <v>38767296.490000002</v>
      </c>
      <c r="M407" s="94">
        <v>41129597.799999997</v>
      </c>
      <c r="N407" s="94">
        <v>34274664.833333336</v>
      </c>
      <c r="O407" s="94">
        <v>34311612.310000002</v>
      </c>
      <c r="P407" s="94">
        <v>36947.476666666669</v>
      </c>
      <c r="Q407" s="94">
        <v>0.10779821435550241</v>
      </c>
      <c r="R407" s="93" t="s">
        <v>2896</v>
      </c>
    </row>
    <row r="408" spans="1:18" ht="19.5" hidden="1" customHeight="1" x14ac:dyDescent="0.25">
      <c r="A408" s="132">
        <v>44773</v>
      </c>
      <c r="B408" s="93" t="s">
        <v>2918</v>
      </c>
      <c r="C408" s="93" t="s">
        <v>16</v>
      </c>
      <c r="D408" s="93" t="s">
        <v>2019</v>
      </c>
      <c r="E408" s="93" t="s">
        <v>483</v>
      </c>
      <c r="F408" s="93" t="s">
        <v>484</v>
      </c>
      <c r="G408" s="93" t="s">
        <v>2839</v>
      </c>
      <c r="H408" s="93" t="s">
        <v>2894</v>
      </c>
      <c r="I408" s="93" t="s">
        <v>2822</v>
      </c>
      <c r="J408" s="93" t="s">
        <v>2846</v>
      </c>
      <c r="K408" s="133">
        <v>10</v>
      </c>
      <c r="L408" s="94">
        <v>10648348.66</v>
      </c>
      <c r="M408" s="94">
        <v>10942437.52</v>
      </c>
      <c r="N408" s="94">
        <v>9118697.9333333336</v>
      </c>
      <c r="O408" s="94">
        <v>9144095.7599999998</v>
      </c>
      <c r="P408" s="94">
        <v>25397.826666666668</v>
      </c>
      <c r="Q408" s="94">
        <v>0.27852470662313639</v>
      </c>
      <c r="R408" s="93" t="s">
        <v>2896</v>
      </c>
    </row>
    <row r="409" spans="1:18" ht="19.5" hidden="1" customHeight="1" x14ac:dyDescent="0.25">
      <c r="A409" s="132">
        <v>44773</v>
      </c>
      <c r="B409" s="93" t="s">
        <v>2918</v>
      </c>
      <c r="C409" s="93" t="s">
        <v>16</v>
      </c>
      <c r="D409" s="93" t="s">
        <v>2019</v>
      </c>
      <c r="E409" s="93" t="s">
        <v>483</v>
      </c>
      <c r="F409" s="93" t="s">
        <v>484</v>
      </c>
      <c r="G409" s="93" t="s">
        <v>2839</v>
      </c>
      <c r="H409" s="93" t="s">
        <v>2894</v>
      </c>
      <c r="I409" s="93" t="s">
        <v>2823</v>
      </c>
      <c r="J409" s="93" t="s">
        <v>2824</v>
      </c>
      <c r="K409" s="133">
        <v>10</v>
      </c>
      <c r="L409" s="94">
        <v>16712569</v>
      </c>
      <c r="M409" s="94">
        <v>20241810</v>
      </c>
      <c r="N409" s="94">
        <v>16868175</v>
      </c>
      <c r="O409" s="94">
        <v>24250236</v>
      </c>
      <c r="P409" s="94">
        <v>7382061</v>
      </c>
      <c r="Q409" s="94">
        <v>43.76324646857173</v>
      </c>
      <c r="R409" s="93" t="s">
        <v>2896</v>
      </c>
    </row>
    <row r="410" spans="1:18" ht="19.5" hidden="1" customHeight="1" x14ac:dyDescent="0.25">
      <c r="A410" s="132">
        <v>44773</v>
      </c>
      <c r="B410" s="93" t="s">
        <v>2918</v>
      </c>
      <c r="C410" s="93" t="s">
        <v>16</v>
      </c>
      <c r="D410" s="93" t="s">
        <v>2019</v>
      </c>
      <c r="E410" s="93" t="s">
        <v>483</v>
      </c>
      <c r="F410" s="93" t="s">
        <v>484</v>
      </c>
      <c r="G410" s="93" t="s">
        <v>2839</v>
      </c>
      <c r="H410" s="93" t="s">
        <v>2894</v>
      </c>
      <c r="I410" s="93" t="s">
        <v>2825</v>
      </c>
      <c r="J410" s="93" t="s">
        <v>2826</v>
      </c>
      <c r="K410" s="133">
        <v>10</v>
      </c>
      <c r="L410" s="94">
        <v>2435533.89</v>
      </c>
      <c r="M410" s="94">
        <v>2566535.4</v>
      </c>
      <c r="N410" s="94">
        <v>2138779.5</v>
      </c>
      <c r="O410" s="94">
        <v>5454748.3600000003</v>
      </c>
      <c r="P410" s="94">
        <v>3315968.86</v>
      </c>
      <c r="Q410" s="94">
        <v>155.04023953848446</v>
      </c>
      <c r="R410" s="93" t="s">
        <v>2896</v>
      </c>
    </row>
    <row r="411" spans="1:18" ht="19.5" hidden="1" customHeight="1" x14ac:dyDescent="0.25">
      <c r="A411" s="132">
        <v>44773</v>
      </c>
      <c r="B411" s="93" t="s">
        <v>2918</v>
      </c>
      <c r="C411" s="93" t="s">
        <v>16</v>
      </c>
      <c r="D411" s="93" t="s">
        <v>2019</v>
      </c>
      <c r="E411" s="93" t="s">
        <v>483</v>
      </c>
      <c r="F411" s="93" t="s">
        <v>484</v>
      </c>
      <c r="G411" s="93" t="s">
        <v>2839</v>
      </c>
      <c r="H411" s="93" t="s">
        <v>2894</v>
      </c>
      <c r="I411" s="93" t="s">
        <v>2827</v>
      </c>
      <c r="J411" s="93" t="s">
        <v>2828</v>
      </c>
      <c r="K411" s="133">
        <v>10</v>
      </c>
      <c r="L411" s="94">
        <v>4630165.4800000004</v>
      </c>
      <c r="M411" s="94">
        <v>70227950</v>
      </c>
      <c r="N411" s="94">
        <v>58523291.666666664</v>
      </c>
      <c r="O411" s="94">
        <v>57704878.74000001</v>
      </c>
      <c r="P411" s="94">
        <v>-818412.92666666664</v>
      </c>
      <c r="Q411" s="94">
        <v>-1.3984396696756776</v>
      </c>
      <c r="R411" s="93" t="s">
        <v>2895</v>
      </c>
    </row>
    <row r="412" spans="1:18" ht="19.5" hidden="1" customHeight="1" x14ac:dyDescent="0.25">
      <c r="A412" s="132">
        <v>44773</v>
      </c>
      <c r="B412" s="93" t="s">
        <v>2918</v>
      </c>
      <c r="C412" s="93" t="s">
        <v>16</v>
      </c>
      <c r="D412" s="93" t="s">
        <v>2019</v>
      </c>
      <c r="E412" s="93" t="s">
        <v>483</v>
      </c>
      <c r="F412" s="93" t="s">
        <v>484</v>
      </c>
      <c r="G412" s="93" t="s">
        <v>2839</v>
      </c>
      <c r="H412" s="93" t="s">
        <v>2894</v>
      </c>
      <c r="I412" s="93" t="s">
        <v>2829</v>
      </c>
      <c r="J412" s="93" t="s">
        <v>2830</v>
      </c>
      <c r="K412" s="133">
        <v>10</v>
      </c>
      <c r="L412" s="94">
        <v>3052234.24</v>
      </c>
      <c r="M412" s="94">
        <v>2922000</v>
      </c>
      <c r="N412" s="94">
        <v>2435000</v>
      </c>
      <c r="O412" s="94">
        <v>2681336.9899999998</v>
      </c>
      <c r="P412" s="94">
        <v>246336.99</v>
      </c>
      <c r="Q412" s="94">
        <v>10.116508829568788</v>
      </c>
      <c r="R412" s="93" t="s">
        <v>2896</v>
      </c>
    </row>
    <row r="413" spans="1:18" ht="19.5" hidden="1" customHeight="1" x14ac:dyDescent="0.25">
      <c r="A413" s="132">
        <v>44773</v>
      </c>
      <c r="B413" s="93" t="s">
        <v>2918</v>
      </c>
      <c r="C413" s="93" t="s">
        <v>16</v>
      </c>
      <c r="D413" s="93" t="s">
        <v>2019</v>
      </c>
      <c r="E413" s="93" t="s">
        <v>483</v>
      </c>
      <c r="F413" s="93" t="s">
        <v>484</v>
      </c>
      <c r="G413" s="93" t="s">
        <v>2839</v>
      </c>
      <c r="H413" s="93" t="s">
        <v>2894</v>
      </c>
      <c r="I413" s="93" t="s">
        <v>2831</v>
      </c>
      <c r="J413" s="93" t="s">
        <v>2832</v>
      </c>
      <c r="K413" s="133">
        <v>10</v>
      </c>
      <c r="L413" s="94">
        <v>3743152.36</v>
      </c>
      <c r="M413" s="94">
        <v>4820000</v>
      </c>
      <c r="N413" s="94">
        <v>4016666.6666666665</v>
      </c>
      <c r="O413" s="94">
        <v>4390045.99</v>
      </c>
      <c r="P413" s="94">
        <v>373379.32333333336</v>
      </c>
      <c r="Q413" s="94">
        <v>9.2957507883817438</v>
      </c>
      <c r="R413" s="93" t="s">
        <v>2896</v>
      </c>
    </row>
    <row r="414" spans="1:18" ht="19.5" hidden="1" customHeight="1" x14ac:dyDescent="0.25">
      <c r="A414" s="132">
        <v>44773</v>
      </c>
      <c r="B414" s="93" t="s">
        <v>2918</v>
      </c>
      <c r="C414" s="93" t="s">
        <v>16</v>
      </c>
      <c r="D414" s="93" t="s">
        <v>2019</v>
      </c>
      <c r="E414" s="93" t="s">
        <v>483</v>
      </c>
      <c r="F414" s="93" t="s">
        <v>484</v>
      </c>
      <c r="G414" s="93" t="s">
        <v>2839</v>
      </c>
      <c r="H414" s="93" t="s">
        <v>2894</v>
      </c>
      <c r="I414" s="93" t="s">
        <v>2833</v>
      </c>
      <c r="J414" s="93" t="s">
        <v>2834</v>
      </c>
      <c r="K414" s="133">
        <v>10</v>
      </c>
      <c r="L414" s="94">
        <v>9226502.5600000005</v>
      </c>
      <c r="M414" s="94">
        <v>6804000.79</v>
      </c>
      <c r="N414" s="94">
        <v>5670000.6583333332</v>
      </c>
      <c r="O414" s="94">
        <v>6977757.6000000015</v>
      </c>
      <c r="P414" s="94">
        <v>1307756.9416666667</v>
      </c>
      <c r="Q414" s="94">
        <v>23.064493647714581</v>
      </c>
      <c r="R414" s="93" t="s">
        <v>2896</v>
      </c>
    </row>
    <row r="415" spans="1:18" ht="19.5" hidden="1" customHeight="1" x14ac:dyDescent="0.25">
      <c r="A415" s="132">
        <v>44773</v>
      </c>
      <c r="B415" s="93" t="s">
        <v>2918</v>
      </c>
      <c r="C415" s="93" t="s">
        <v>16</v>
      </c>
      <c r="D415" s="93" t="s">
        <v>2019</v>
      </c>
      <c r="E415" s="93" t="s">
        <v>483</v>
      </c>
      <c r="F415" s="93" t="s">
        <v>484</v>
      </c>
      <c r="G415" s="93" t="s">
        <v>2839</v>
      </c>
      <c r="H415" s="93" t="s">
        <v>2894</v>
      </c>
      <c r="I415" s="93" t="s">
        <v>2835</v>
      </c>
      <c r="J415" s="93" t="s">
        <v>2836</v>
      </c>
      <c r="K415" s="133">
        <v>10</v>
      </c>
      <c r="L415" s="94">
        <v>0</v>
      </c>
      <c r="M415" s="94">
        <v>0</v>
      </c>
      <c r="N415" s="94">
        <v>0</v>
      </c>
      <c r="O415" s="94">
        <v>0</v>
      </c>
      <c r="P415" s="94">
        <v>0</v>
      </c>
      <c r="Q415" s="135"/>
      <c r="R415" s="93" t="s">
        <v>2896</v>
      </c>
    </row>
    <row r="416" spans="1:18" ht="19.5" hidden="1" customHeight="1" x14ac:dyDescent="0.25">
      <c r="A416" s="132">
        <v>44773</v>
      </c>
      <c r="B416" s="93" t="s">
        <v>2918</v>
      </c>
      <c r="C416" s="93" t="s">
        <v>16</v>
      </c>
      <c r="D416" s="93" t="s">
        <v>2019</v>
      </c>
      <c r="E416" s="93" t="s">
        <v>483</v>
      </c>
      <c r="F416" s="93" t="s">
        <v>484</v>
      </c>
      <c r="G416" s="93" t="s">
        <v>2839</v>
      </c>
      <c r="H416" s="93" t="s">
        <v>2894</v>
      </c>
      <c r="I416" s="93" t="s">
        <v>2837</v>
      </c>
      <c r="J416" s="93" t="s">
        <v>2838</v>
      </c>
      <c r="K416" s="133">
        <v>10</v>
      </c>
      <c r="L416" s="94">
        <v>13405026.800000001</v>
      </c>
      <c r="M416" s="94">
        <v>13767796.310000001</v>
      </c>
      <c r="N416" s="94">
        <v>11473163.591666667</v>
      </c>
      <c r="O416" s="94">
        <v>14855476.969999999</v>
      </c>
      <c r="P416" s="94">
        <v>3382313.3783333334</v>
      </c>
      <c r="Q416" s="94">
        <v>29.480215733958662</v>
      </c>
      <c r="R416" s="93" t="s">
        <v>2896</v>
      </c>
    </row>
    <row r="417" spans="1:18" ht="19.5" hidden="1" customHeight="1" x14ac:dyDescent="0.25">
      <c r="A417" s="132">
        <v>44773</v>
      </c>
      <c r="B417" s="93" t="s">
        <v>2918</v>
      </c>
      <c r="C417" s="93" t="s">
        <v>16</v>
      </c>
      <c r="D417" s="93" t="s">
        <v>2019</v>
      </c>
      <c r="E417" s="93" t="s">
        <v>483</v>
      </c>
      <c r="F417" s="93" t="s">
        <v>484</v>
      </c>
      <c r="G417" s="93" t="s">
        <v>2839</v>
      </c>
      <c r="H417" s="93" t="s">
        <v>2894</v>
      </c>
      <c r="I417" s="93" t="s">
        <v>2872</v>
      </c>
      <c r="J417" s="93" t="s">
        <v>2873</v>
      </c>
      <c r="K417" s="133">
        <v>10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135"/>
      <c r="R417" s="93" t="s">
        <v>2896</v>
      </c>
    </row>
    <row r="418" spans="1:18" ht="19.5" hidden="1" customHeight="1" x14ac:dyDescent="0.25">
      <c r="A418" s="132">
        <v>44773</v>
      </c>
      <c r="B418" s="93" t="s">
        <v>2918</v>
      </c>
      <c r="C418" s="93" t="s">
        <v>16</v>
      </c>
      <c r="D418" s="93" t="s">
        <v>2019</v>
      </c>
      <c r="E418" s="93" t="s">
        <v>483</v>
      </c>
      <c r="F418" s="93" t="s">
        <v>484</v>
      </c>
      <c r="G418" s="93" t="s">
        <v>2897</v>
      </c>
      <c r="H418" s="93" t="s">
        <v>1944</v>
      </c>
      <c r="I418" s="93" t="s">
        <v>2852</v>
      </c>
      <c r="J418" s="93" t="s">
        <v>2898</v>
      </c>
      <c r="K418" s="133">
        <v>10</v>
      </c>
      <c r="L418" s="94">
        <v>58634408.579999998</v>
      </c>
      <c r="M418" s="94">
        <v>58634408.579999998</v>
      </c>
      <c r="N418" s="94">
        <v>48862007.149999999</v>
      </c>
      <c r="O418" s="94">
        <v>186611237.92000008</v>
      </c>
      <c r="P418" s="94">
        <v>137749230.77000001</v>
      </c>
      <c r="Q418" s="94">
        <v>281.91480212249115</v>
      </c>
      <c r="R418" s="93" t="s">
        <v>2895</v>
      </c>
    </row>
    <row r="419" spans="1:18" ht="19.5" hidden="1" customHeight="1" x14ac:dyDescent="0.25">
      <c r="A419" s="132">
        <v>44773</v>
      </c>
      <c r="B419" s="93" t="s">
        <v>2918</v>
      </c>
      <c r="C419" s="93" t="s">
        <v>16</v>
      </c>
      <c r="D419" s="93" t="s">
        <v>2019</v>
      </c>
      <c r="E419" s="93" t="s">
        <v>483</v>
      </c>
      <c r="F419" s="93" t="s">
        <v>484</v>
      </c>
      <c r="G419" s="93" t="s">
        <v>2899</v>
      </c>
      <c r="H419" s="93" t="s">
        <v>1944</v>
      </c>
      <c r="I419" s="93" t="s">
        <v>2853</v>
      </c>
      <c r="J419" s="93" t="s">
        <v>2900</v>
      </c>
      <c r="K419" s="133">
        <v>10</v>
      </c>
      <c r="L419" s="94">
        <v>28311244.640000001</v>
      </c>
      <c r="M419" s="94">
        <v>28311244.640000001</v>
      </c>
      <c r="N419" s="94">
        <v>23592703.866666667</v>
      </c>
      <c r="O419" s="94">
        <v>171430185.82999998</v>
      </c>
      <c r="P419" s="94">
        <v>147837481.96333334</v>
      </c>
      <c r="Q419" s="94">
        <v>626.62373417998901</v>
      </c>
      <c r="R419" s="93" t="s">
        <v>2895</v>
      </c>
    </row>
    <row r="420" spans="1:18" ht="19.5" hidden="1" customHeight="1" x14ac:dyDescent="0.25">
      <c r="A420" s="132">
        <v>44773</v>
      </c>
      <c r="B420" s="93" t="s">
        <v>2918</v>
      </c>
      <c r="C420" s="93" t="s">
        <v>16</v>
      </c>
      <c r="D420" s="93" t="s">
        <v>2019</v>
      </c>
      <c r="E420" s="93" t="s">
        <v>483</v>
      </c>
      <c r="F420" s="93" t="s">
        <v>484</v>
      </c>
      <c r="G420" s="93" t="s">
        <v>2899</v>
      </c>
      <c r="H420" s="93" t="s">
        <v>1944</v>
      </c>
      <c r="I420" s="93" t="s">
        <v>2854</v>
      </c>
      <c r="J420" s="93" t="s">
        <v>2901</v>
      </c>
      <c r="K420" s="133">
        <v>10</v>
      </c>
      <c r="L420" s="94">
        <v>27314770.460000001</v>
      </c>
      <c r="M420" s="94">
        <v>-27314770.460000001</v>
      </c>
      <c r="N420" s="94">
        <v>-22762308.716666669</v>
      </c>
      <c r="O420" s="94">
        <v>-18482827.16</v>
      </c>
      <c r="P420" s="94">
        <v>4279481.5566666666</v>
      </c>
      <c r="Q420" s="94">
        <v>-18.800735944386918</v>
      </c>
      <c r="R420" s="93" t="s">
        <v>2895</v>
      </c>
    </row>
    <row r="421" spans="1:18" ht="19.5" hidden="1" customHeight="1" x14ac:dyDescent="0.25">
      <c r="A421" s="132">
        <v>44773</v>
      </c>
      <c r="B421" s="93" t="s">
        <v>2918</v>
      </c>
      <c r="C421" s="93" t="s">
        <v>16</v>
      </c>
      <c r="D421" s="93" t="s">
        <v>2019</v>
      </c>
      <c r="E421" s="93" t="s">
        <v>483</v>
      </c>
      <c r="F421" s="93" t="s">
        <v>484</v>
      </c>
      <c r="G421" s="93" t="s">
        <v>2811</v>
      </c>
      <c r="H421" s="93" t="s">
        <v>2894</v>
      </c>
      <c r="I421" s="93" t="s">
        <v>2865</v>
      </c>
      <c r="J421" s="93" t="s">
        <v>2796</v>
      </c>
      <c r="K421" s="133">
        <v>10</v>
      </c>
      <c r="L421" s="94">
        <v>1393546.81</v>
      </c>
      <c r="M421" s="94">
        <v>960000</v>
      </c>
      <c r="N421" s="94">
        <v>800000</v>
      </c>
      <c r="O421" s="94">
        <v>1207325.0299999998</v>
      </c>
      <c r="P421" s="94">
        <v>407325.03</v>
      </c>
      <c r="Q421" s="94">
        <v>50.915628750000003</v>
      </c>
      <c r="R421" s="93" t="s">
        <v>2895</v>
      </c>
    </row>
    <row r="422" spans="1:18" ht="19.5" hidden="1" customHeight="1" x14ac:dyDescent="0.25">
      <c r="A422" s="132">
        <v>44773</v>
      </c>
      <c r="B422" s="93" t="s">
        <v>2918</v>
      </c>
      <c r="C422" s="93" t="s">
        <v>16</v>
      </c>
      <c r="D422" s="93" t="s">
        <v>2019</v>
      </c>
      <c r="E422" s="93" t="s">
        <v>485</v>
      </c>
      <c r="F422" s="93" t="s">
        <v>486</v>
      </c>
      <c r="G422" s="93" t="s">
        <v>2811</v>
      </c>
      <c r="H422" s="93" t="s">
        <v>2894</v>
      </c>
      <c r="I422" s="93" t="s">
        <v>2790</v>
      </c>
      <c r="J422" s="93" t="s">
        <v>2791</v>
      </c>
      <c r="K422" s="133">
        <v>10</v>
      </c>
      <c r="L422" s="94">
        <v>19400048.760000002</v>
      </c>
      <c r="M422" s="94">
        <v>18372000</v>
      </c>
      <c r="N422" s="94">
        <v>15310000</v>
      </c>
      <c r="O422" s="94">
        <v>25387710.859999996</v>
      </c>
      <c r="P422" s="94">
        <v>10077710.859999999</v>
      </c>
      <c r="Q422" s="94">
        <v>65.824368778576087</v>
      </c>
      <c r="R422" s="93" t="s">
        <v>2895</v>
      </c>
    </row>
    <row r="423" spans="1:18" ht="19.5" hidden="1" customHeight="1" x14ac:dyDescent="0.25">
      <c r="A423" s="132">
        <v>44773</v>
      </c>
      <c r="B423" s="93" t="s">
        <v>2918</v>
      </c>
      <c r="C423" s="93" t="s">
        <v>16</v>
      </c>
      <c r="D423" s="93" t="s">
        <v>2019</v>
      </c>
      <c r="E423" s="93" t="s">
        <v>485</v>
      </c>
      <c r="F423" s="93" t="s">
        <v>486</v>
      </c>
      <c r="G423" s="93" t="s">
        <v>2811</v>
      </c>
      <c r="H423" s="93" t="s">
        <v>2894</v>
      </c>
      <c r="I423" s="93" t="s">
        <v>2792</v>
      </c>
      <c r="J423" s="93" t="s">
        <v>2793</v>
      </c>
      <c r="K423" s="133">
        <v>10</v>
      </c>
      <c r="L423" s="94">
        <v>59533.33</v>
      </c>
      <c r="M423" s="94">
        <v>70000</v>
      </c>
      <c r="N423" s="94">
        <v>58333.333333333336</v>
      </c>
      <c r="O423" s="94">
        <v>136736.25</v>
      </c>
      <c r="P423" s="94">
        <v>78402.916666666672</v>
      </c>
      <c r="Q423" s="94">
        <v>134.405</v>
      </c>
      <c r="R423" s="93" t="s">
        <v>2895</v>
      </c>
    </row>
    <row r="424" spans="1:18" ht="19.5" hidden="1" customHeight="1" x14ac:dyDescent="0.25">
      <c r="A424" s="132">
        <v>44773</v>
      </c>
      <c r="B424" s="93" t="s">
        <v>2918</v>
      </c>
      <c r="C424" s="93" t="s">
        <v>16</v>
      </c>
      <c r="D424" s="93" t="s">
        <v>2019</v>
      </c>
      <c r="E424" s="93" t="s">
        <v>485</v>
      </c>
      <c r="F424" s="93" t="s">
        <v>486</v>
      </c>
      <c r="G424" s="93" t="s">
        <v>2811</v>
      </c>
      <c r="H424" s="93" t="s">
        <v>2894</v>
      </c>
      <c r="I424" s="93" t="s">
        <v>2794</v>
      </c>
      <c r="J424" s="93" t="s">
        <v>2795</v>
      </c>
      <c r="K424" s="133">
        <v>10</v>
      </c>
      <c r="L424" s="94">
        <v>158005.32999999999</v>
      </c>
      <c r="M424" s="94">
        <v>100000</v>
      </c>
      <c r="N424" s="94">
        <v>83333.333333333343</v>
      </c>
      <c r="O424" s="94">
        <v>466049.63</v>
      </c>
      <c r="P424" s="94">
        <v>382716.29666666669</v>
      </c>
      <c r="Q424" s="94">
        <v>459.25955599999998</v>
      </c>
      <c r="R424" s="93" t="s">
        <v>2895</v>
      </c>
    </row>
    <row r="425" spans="1:18" ht="19.5" hidden="1" customHeight="1" x14ac:dyDescent="0.25">
      <c r="A425" s="132">
        <v>44773</v>
      </c>
      <c r="B425" s="93" t="s">
        <v>2918</v>
      </c>
      <c r="C425" s="93" t="s">
        <v>16</v>
      </c>
      <c r="D425" s="93" t="s">
        <v>2019</v>
      </c>
      <c r="E425" s="93" t="s">
        <v>485</v>
      </c>
      <c r="F425" s="93" t="s">
        <v>486</v>
      </c>
      <c r="G425" s="93" t="s">
        <v>2811</v>
      </c>
      <c r="H425" s="93" t="s">
        <v>2894</v>
      </c>
      <c r="I425" s="93" t="s">
        <v>2797</v>
      </c>
      <c r="J425" s="93" t="s">
        <v>2798</v>
      </c>
      <c r="K425" s="133">
        <v>10</v>
      </c>
      <c r="L425" s="94">
        <v>3848989.64</v>
      </c>
      <c r="M425" s="94">
        <v>5260000</v>
      </c>
      <c r="N425" s="94">
        <v>4383333.333333333</v>
      </c>
      <c r="O425" s="94">
        <v>5589885.0200000005</v>
      </c>
      <c r="P425" s="94">
        <v>1206551.6866666668</v>
      </c>
      <c r="Q425" s="94">
        <v>27.525893992395435</v>
      </c>
      <c r="R425" s="93" t="s">
        <v>2895</v>
      </c>
    </row>
    <row r="426" spans="1:18" ht="19.5" hidden="1" customHeight="1" x14ac:dyDescent="0.25">
      <c r="A426" s="132">
        <v>44773</v>
      </c>
      <c r="B426" s="93" t="s">
        <v>2918</v>
      </c>
      <c r="C426" s="93" t="s">
        <v>16</v>
      </c>
      <c r="D426" s="93" t="s">
        <v>2019</v>
      </c>
      <c r="E426" s="93" t="s">
        <v>485</v>
      </c>
      <c r="F426" s="93" t="s">
        <v>486</v>
      </c>
      <c r="G426" s="93" t="s">
        <v>2811</v>
      </c>
      <c r="H426" s="93" t="s">
        <v>2894</v>
      </c>
      <c r="I426" s="93" t="s">
        <v>2799</v>
      </c>
      <c r="J426" s="93" t="s">
        <v>2800</v>
      </c>
      <c r="K426" s="133">
        <v>10</v>
      </c>
      <c r="L426" s="94">
        <v>1887082.33</v>
      </c>
      <c r="M426" s="94">
        <v>1520000</v>
      </c>
      <c r="N426" s="94">
        <v>1266666.6666666667</v>
      </c>
      <c r="O426" s="94">
        <v>6845951.4999999991</v>
      </c>
      <c r="P426" s="94">
        <v>5579284.833333333</v>
      </c>
      <c r="Q426" s="94">
        <v>440.46985526315785</v>
      </c>
      <c r="R426" s="93" t="s">
        <v>2895</v>
      </c>
    </row>
    <row r="427" spans="1:18" ht="19.5" hidden="1" customHeight="1" x14ac:dyDescent="0.25">
      <c r="A427" s="132">
        <v>44773</v>
      </c>
      <c r="B427" s="93" t="s">
        <v>2918</v>
      </c>
      <c r="C427" s="93" t="s">
        <v>16</v>
      </c>
      <c r="D427" s="93" t="s">
        <v>2019</v>
      </c>
      <c r="E427" s="93" t="s">
        <v>485</v>
      </c>
      <c r="F427" s="93" t="s">
        <v>486</v>
      </c>
      <c r="G427" s="93" t="s">
        <v>2811</v>
      </c>
      <c r="H427" s="93" t="s">
        <v>2894</v>
      </c>
      <c r="I427" s="93" t="s">
        <v>2801</v>
      </c>
      <c r="J427" s="93" t="s">
        <v>2802</v>
      </c>
      <c r="K427" s="133">
        <v>10</v>
      </c>
      <c r="L427" s="94">
        <v>6026.9</v>
      </c>
      <c r="M427" s="94">
        <v>0</v>
      </c>
      <c r="N427" s="94">
        <v>0</v>
      </c>
      <c r="O427" s="94">
        <v>0</v>
      </c>
      <c r="P427" s="94">
        <v>0</v>
      </c>
      <c r="Q427" s="135"/>
      <c r="R427" s="93" t="s">
        <v>2895</v>
      </c>
    </row>
    <row r="428" spans="1:18" ht="19.5" hidden="1" customHeight="1" x14ac:dyDescent="0.25">
      <c r="A428" s="132">
        <v>44773</v>
      </c>
      <c r="B428" s="93" t="s">
        <v>2918</v>
      </c>
      <c r="C428" s="93" t="s">
        <v>16</v>
      </c>
      <c r="D428" s="93" t="s">
        <v>2019</v>
      </c>
      <c r="E428" s="93" t="s">
        <v>485</v>
      </c>
      <c r="F428" s="93" t="s">
        <v>486</v>
      </c>
      <c r="G428" s="93" t="s">
        <v>2811</v>
      </c>
      <c r="H428" s="93" t="s">
        <v>2894</v>
      </c>
      <c r="I428" s="93" t="s">
        <v>2803</v>
      </c>
      <c r="J428" s="93" t="s">
        <v>2804</v>
      </c>
      <c r="K428" s="133">
        <v>10</v>
      </c>
      <c r="L428" s="94">
        <v>2337044.2999999998</v>
      </c>
      <c r="M428" s="94">
        <v>1825000</v>
      </c>
      <c r="N428" s="94">
        <v>1520833.3333333335</v>
      </c>
      <c r="O428" s="94">
        <v>9452100.6099999994</v>
      </c>
      <c r="P428" s="94">
        <v>7931267.2766666673</v>
      </c>
      <c r="Q428" s="94">
        <v>521.50798531506848</v>
      </c>
      <c r="R428" s="93" t="s">
        <v>2895</v>
      </c>
    </row>
    <row r="429" spans="1:18" ht="19.5" hidden="1" customHeight="1" x14ac:dyDescent="0.25">
      <c r="A429" s="132">
        <v>44773</v>
      </c>
      <c r="B429" s="93" t="s">
        <v>2918</v>
      </c>
      <c r="C429" s="93" t="s">
        <v>16</v>
      </c>
      <c r="D429" s="93" t="s">
        <v>2019</v>
      </c>
      <c r="E429" s="93" t="s">
        <v>485</v>
      </c>
      <c r="F429" s="93" t="s">
        <v>486</v>
      </c>
      <c r="G429" s="93" t="s">
        <v>2811</v>
      </c>
      <c r="H429" s="93" t="s">
        <v>2894</v>
      </c>
      <c r="I429" s="93" t="s">
        <v>2805</v>
      </c>
      <c r="J429" s="93" t="s">
        <v>2806</v>
      </c>
      <c r="K429" s="133">
        <v>10</v>
      </c>
      <c r="L429" s="94">
        <v>22254588.890000001</v>
      </c>
      <c r="M429" s="94">
        <v>23800000</v>
      </c>
      <c r="N429" s="94">
        <v>19833333.333333332</v>
      </c>
      <c r="O429" s="94">
        <v>19270350</v>
      </c>
      <c r="P429" s="94">
        <v>-562983.33333333337</v>
      </c>
      <c r="Q429" s="94">
        <v>-2.838571428571429</v>
      </c>
      <c r="R429" s="93" t="s">
        <v>2896</v>
      </c>
    </row>
    <row r="430" spans="1:18" ht="19.5" hidden="1" customHeight="1" x14ac:dyDescent="0.25">
      <c r="A430" s="132">
        <v>44773</v>
      </c>
      <c r="B430" s="93" t="s">
        <v>2918</v>
      </c>
      <c r="C430" s="93" t="s">
        <v>16</v>
      </c>
      <c r="D430" s="93" t="s">
        <v>2019</v>
      </c>
      <c r="E430" s="93" t="s">
        <v>485</v>
      </c>
      <c r="F430" s="93" t="s">
        <v>486</v>
      </c>
      <c r="G430" s="93" t="s">
        <v>2811</v>
      </c>
      <c r="H430" s="93" t="s">
        <v>2894</v>
      </c>
      <c r="I430" s="93" t="s">
        <v>2807</v>
      </c>
      <c r="J430" s="93" t="s">
        <v>2808</v>
      </c>
      <c r="K430" s="133">
        <v>10</v>
      </c>
      <c r="L430" s="94">
        <v>5412848.8600000003</v>
      </c>
      <c r="M430" s="94">
        <v>4830000</v>
      </c>
      <c r="N430" s="94">
        <v>4025000</v>
      </c>
      <c r="O430" s="94">
        <v>9293490.3599999994</v>
      </c>
      <c r="P430" s="94">
        <v>5268490.3600000003</v>
      </c>
      <c r="Q430" s="94">
        <v>130.89417043478258</v>
      </c>
      <c r="R430" s="93" t="s">
        <v>2895</v>
      </c>
    </row>
    <row r="431" spans="1:18" ht="19.5" hidden="1" customHeight="1" x14ac:dyDescent="0.25">
      <c r="A431" s="132">
        <v>44773</v>
      </c>
      <c r="B431" s="93" t="s">
        <v>2918</v>
      </c>
      <c r="C431" s="93" t="s">
        <v>16</v>
      </c>
      <c r="D431" s="93" t="s">
        <v>2019</v>
      </c>
      <c r="E431" s="93" t="s">
        <v>485</v>
      </c>
      <c r="F431" s="93" t="s">
        <v>486</v>
      </c>
      <c r="G431" s="93" t="s">
        <v>2811</v>
      </c>
      <c r="H431" s="93" t="s">
        <v>2894</v>
      </c>
      <c r="I431" s="93" t="s">
        <v>2870</v>
      </c>
      <c r="J431" s="93" t="s">
        <v>2871</v>
      </c>
      <c r="K431" s="133">
        <v>10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135"/>
      <c r="R431" s="93" t="s">
        <v>2895</v>
      </c>
    </row>
    <row r="432" spans="1:18" ht="19.5" hidden="1" customHeight="1" x14ac:dyDescent="0.25">
      <c r="A432" s="132">
        <v>44773</v>
      </c>
      <c r="B432" s="93" t="s">
        <v>2918</v>
      </c>
      <c r="C432" s="93" t="s">
        <v>16</v>
      </c>
      <c r="D432" s="93" t="s">
        <v>2019</v>
      </c>
      <c r="E432" s="93" t="s">
        <v>485</v>
      </c>
      <c r="F432" s="93" t="s">
        <v>486</v>
      </c>
      <c r="G432" s="93" t="s">
        <v>2811</v>
      </c>
      <c r="H432" s="93" t="s">
        <v>2894</v>
      </c>
      <c r="I432" s="93" t="s">
        <v>2809</v>
      </c>
      <c r="J432" s="93" t="s">
        <v>2810</v>
      </c>
      <c r="K432" s="133">
        <v>10</v>
      </c>
      <c r="L432" s="94">
        <v>1290890.1000000001</v>
      </c>
      <c r="M432" s="94">
        <v>671241.49</v>
      </c>
      <c r="N432" s="94">
        <v>559367.90833333344</v>
      </c>
      <c r="O432" s="94">
        <v>671241.49</v>
      </c>
      <c r="P432" s="94">
        <v>111873.58166666668</v>
      </c>
      <c r="Q432" s="94">
        <v>20</v>
      </c>
      <c r="R432" s="93" t="s">
        <v>2895</v>
      </c>
    </row>
    <row r="433" spans="1:18" ht="19.5" hidden="1" customHeight="1" x14ac:dyDescent="0.25">
      <c r="A433" s="132">
        <v>44773</v>
      </c>
      <c r="B433" s="93" t="s">
        <v>2918</v>
      </c>
      <c r="C433" s="93" t="s">
        <v>16</v>
      </c>
      <c r="D433" s="93" t="s">
        <v>2019</v>
      </c>
      <c r="E433" s="93" t="s">
        <v>485</v>
      </c>
      <c r="F433" s="93" t="s">
        <v>486</v>
      </c>
      <c r="G433" s="93" t="s">
        <v>2839</v>
      </c>
      <c r="H433" s="93" t="s">
        <v>2894</v>
      </c>
      <c r="I433" s="93" t="s">
        <v>2812</v>
      </c>
      <c r="J433" s="93" t="s">
        <v>2813</v>
      </c>
      <c r="K433" s="133">
        <v>10</v>
      </c>
      <c r="L433" s="94">
        <v>3172531.85</v>
      </c>
      <c r="M433" s="94">
        <v>3600000</v>
      </c>
      <c r="N433" s="94">
        <v>3000000</v>
      </c>
      <c r="O433" s="94">
        <v>1991247.34</v>
      </c>
      <c r="P433" s="94">
        <v>-1008752.66</v>
      </c>
      <c r="Q433" s="94">
        <v>-33.625088666666663</v>
      </c>
      <c r="R433" s="93" t="s">
        <v>2895</v>
      </c>
    </row>
    <row r="434" spans="1:18" ht="19.5" hidden="1" customHeight="1" x14ac:dyDescent="0.25">
      <c r="A434" s="132">
        <v>44773</v>
      </c>
      <c r="B434" s="93" t="s">
        <v>2918</v>
      </c>
      <c r="C434" s="93" t="s">
        <v>16</v>
      </c>
      <c r="D434" s="93" t="s">
        <v>2019</v>
      </c>
      <c r="E434" s="93" t="s">
        <v>485</v>
      </c>
      <c r="F434" s="93" t="s">
        <v>486</v>
      </c>
      <c r="G434" s="93" t="s">
        <v>2839</v>
      </c>
      <c r="H434" s="93" t="s">
        <v>2894</v>
      </c>
      <c r="I434" s="93" t="s">
        <v>2814</v>
      </c>
      <c r="J434" s="93" t="s">
        <v>2815</v>
      </c>
      <c r="K434" s="133">
        <v>10</v>
      </c>
      <c r="L434" s="94">
        <v>2004992.9</v>
      </c>
      <c r="M434" s="94">
        <v>2100000</v>
      </c>
      <c r="N434" s="94">
        <v>1750000</v>
      </c>
      <c r="O434" s="94">
        <v>1085749.49</v>
      </c>
      <c r="P434" s="94">
        <v>-664250.51</v>
      </c>
      <c r="Q434" s="94">
        <v>-37.957172</v>
      </c>
      <c r="R434" s="93" t="s">
        <v>2895</v>
      </c>
    </row>
    <row r="435" spans="1:18" ht="19.5" hidden="1" customHeight="1" x14ac:dyDescent="0.25">
      <c r="A435" s="132">
        <v>44773</v>
      </c>
      <c r="B435" s="93" t="s">
        <v>2918</v>
      </c>
      <c r="C435" s="93" t="s">
        <v>16</v>
      </c>
      <c r="D435" s="93" t="s">
        <v>2019</v>
      </c>
      <c r="E435" s="93" t="s">
        <v>485</v>
      </c>
      <c r="F435" s="93" t="s">
        <v>486</v>
      </c>
      <c r="G435" s="93" t="s">
        <v>2839</v>
      </c>
      <c r="H435" s="93" t="s">
        <v>2894</v>
      </c>
      <c r="I435" s="93" t="s">
        <v>2816</v>
      </c>
      <c r="J435" s="93" t="s">
        <v>2817</v>
      </c>
      <c r="K435" s="133">
        <v>10</v>
      </c>
      <c r="L435" s="94">
        <v>163579.34</v>
      </c>
      <c r="M435" s="94">
        <v>380000</v>
      </c>
      <c r="N435" s="94">
        <v>316666.66666666669</v>
      </c>
      <c r="O435" s="94">
        <v>88517.6</v>
      </c>
      <c r="P435" s="94">
        <v>-228149.06666666668</v>
      </c>
      <c r="Q435" s="94">
        <v>-72.047073684210531</v>
      </c>
      <c r="R435" s="93" t="s">
        <v>2895</v>
      </c>
    </row>
    <row r="436" spans="1:18" ht="19.5" hidden="1" customHeight="1" x14ac:dyDescent="0.25">
      <c r="A436" s="132">
        <v>44773</v>
      </c>
      <c r="B436" s="93" t="s">
        <v>2918</v>
      </c>
      <c r="C436" s="93" t="s">
        <v>16</v>
      </c>
      <c r="D436" s="93" t="s">
        <v>2019</v>
      </c>
      <c r="E436" s="93" t="s">
        <v>485</v>
      </c>
      <c r="F436" s="93" t="s">
        <v>486</v>
      </c>
      <c r="G436" s="93" t="s">
        <v>2839</v>
      </c>
      <c r="H436" s="93" t="s">
        <v>2894</v>
      </c>
      <c r="I436" s="93" t="s">
        <v>2818</v>
      </c>
      <c r="J436" s="93" t="s">
        <v>2819</v>
      </c>
      <c r="K436" s="133">
        <v>10</v>
      </c>
      <c r="L436" s="94">
        <v>1369972.89</v>
      </c>
      <c r="M436" s="94">
        <v>1500000</v>
      </c>
      <c r="N436" s="94">
        <v>1250000</v>
      </c>
      <c r="O436" s="94">
        <v>1810363.76</v>
      </c>
      <c r="P436" s="94">
        <v>560363.76</v>
      </c>
      <c r="Q436" s="94">
        <v>44.829100799999999</v>
      </c>
      <c r="R436" s="93" t="s">
        <v>2896</v>
      </c>
    </row>
    <row r="437" spans="1:18" ht="19.5" hidden="1" customHeight="1" x14ac:dyDescent="0.25">
      <c r="A437" s="132">
        <v>44773</v>
      </c>
      <c r="B437" s="93" t="s">
        <v>2918</v>
      </c>
      <c r="C437" s="93" t="s">
        <v>16</v>
      </c>
      <c r="D437" s="93" t="s">
        <v>2019</v>
      </c>
      <c r="E437" s="93" t="s">
        <v>485</v>
      </c>
      <c r="F437" s="93" t="s">
        <v>486</v>
      </c>
      <c r="G437" s="93" t="s">
        <v>2839</v>
      </c>
      <c r="H437" s="93" t="s">
        <v>2894</v>
      </c>
      <c r="I437" s="93" t="s">
        <v>2820</v>
      </c>
      <c r="J437" s="93" t="s">
        <v>2821</v>
      </c>
      <c r="K437" s="133">
        <v>10</v>
      </c>
      <c r="L437" s="94">
        <v>22322342.48</v>
      </c>
      <c r="M437" s="94">
        <v>23800000</v>
      </c>
      <c r="N437" s="94">
        <v>19833333.333333332</v>
      </c>
      <c r="O437" s="94">
        <v>19207277.120000001</v>
      </c>
      <c r="P437" s="94">
        <v>-626056.21333333338</v>
      </c>
      <c r="Q437" s="94">
        <v>-3.1565859495798323</v>
      </c>
      <c r="R437" s="93" t="s">
        <v>2895</v>
      </c>
    </row>
    <row r="438" spans="1:18" ht="19.5" hidden="1" customHeight="1" x14ac:dyDescent="0.25">
      <c r="A438" s="132">
        <v>44773</v>
      </c>
      <c r="B438" s="93" t="s">
        <v>2918</v>
      </c>
      <c r="C438" s="93" t="s">
        <v>16</v>
      </c>
      <c r="D438" s="93" t="s">
        <v>2019</v>
      </c>
      <c r="E438" s="93" t="s">
        <v>485</v>
      </c>
      <c r="F438" s="93" t="s">
        <v>486</v>
      </c>
      <c r="G438" s="93" t="s">
        <v>2839</v>
      </c>
      <c r="H438" s="93" t="s">
        <v>2894</v>
      </c>
      <c r="I438" s="93" t="s">
        <v>2822</v>
      </c>
      <c r="J438" s="93" t="s">
        <v>2846</v>
      </c>
      <c r="K438" s="133">
        <v>10</v>
      </c>
      <c r="L438" s="94">
        <v>4484869.8600000003</v>
      </c>
      <c r="M438" s="94">
        <v>2000000</v>
      </c>
      <c r="N438" s="94">
        <v>1666666.6666666667</v>
      </c>
      <c r="O438" s="94">
        <v>4056968.7</v>
      </c>
      <c r="P438" s="94">
        <v>2390302.0333333332</v>
      </c>
      <c r="Q438" s="94">
        <v>143.41812200000001</v>
      </c>
      <c r="R438" s="93" t="s">
        <v>2896</v>
      </c>
    </row>
    <row r="439" spans="1:18" ht="19.5" hidden="1" customHeight="1" x14ac:dyDescent="0.25">
      <c r="A439" s="132">
        <v>44773</v>
      </c>
      <c r="B439" s="93" t="s">
        <v>2918</v>
      </c>
      <c r="C439" s="93" t="s">
        <v>16</v>
      </c>
      <c r="D439" s="93" t="s">
        <v>2019</v>
      </c>
      <c r="E439" s="93" t="s">
        <v>485</v>
      </c>
      <c r="F439" s="93" t="s">
        <v>486</v>
      </c>
      <c r="G439" s="93" t="s">
        <v>2839</v>
      </c>
      <c r="H439" s="93" t="s">
        <v>2894</v>
      </c>
      <c r="I439" s="93" t="s">
        <v>2823</v>
      </c>
      <c r="J439" s="93" t="s">
        <v>2824</v>
      </c>
      <c r="K439" s="133">
        <v>10</v>
      </c>
      <c r="L439" s="94">
        <v>8058339.2199999997</v>
      </c>
      <c r="M439" s="94">
        <v>10140000</v>
      </c>
      <c r="N439" s="94">
        <v>8450000</v>
      </c>
      <c r="O439" s="94">
        <v>9409531</v>
      </c>
      <c r="P439" s="94">
        <v>959531</v>
      </c>
      <c r="Q439" s="94">
        <v>11.355396449704141</v>
      </c>
      <c r="R439" s="93" t="s">
        <v>2896</v>
      </c>
    </row>
    <row r="440" spans="1:18" ht="19.5" hidden="1" customHeight="1" x14ac:dyDescent="0.25">
      <c r="A440" s="132">
        <v>44773</v>
      </c>
      <c r="B440" s="93" t="s">
        <v>2918</v>
      </c>
      <c r="C440" s="93" t="s">
        <v>16</v>
      </c>
      <c r="D440" s="93" t="s">
        <v>2019</v>
      </c>
      <c r="E440" s="93" t="s">
        <v>485</v>
      </c>
      <c r="F440" s="93" t="s">
        <v>486</v>
      </c>
      <c r="G440" s="93" t="s">
        <v>2839</v>
      </c>
      <c r="H440" s="93" t="s">
        <v>2894</v>
      </c>
      <c r="I440" s="93" t="s">
        <v>2825</v>
      </c>
      <c r="J440" s="93" t="s">
        <v>2826</v>
      </c>
      <c r="K440" s="133">
        <v>10</v>
      </c>
      <c r="L440" s="94">
        <v>1113007.73</v>
      </c>
      <c r="M440" s="94">
        <v>2352000</v>
      </c>
      <c r="N440" s="94">
        <v>1960000</v>
      </c>
      <c r="O440" s="94">
        <v>4034810</v>
      </c>
      <c r="P440" s="94">
        <v>2074810</v>
      </c>
      <c r="Q440" s="94">
        <v>105.8576530612245</v>
      </c>
      <c r="R440" s="93" t="s">
        <v>2896</v>
      </c>
    </row>
    <row r="441" spans="1:18" ht="19.5" hidden="1" customHeight="1" x14ac:dyDescent="0.25">
      <c r="A441" s="132">
        <v>44773</v>
      </c>
      <c r="B441" s="93" t="s">
        <v>2918</v>
      </c>
      <c r="C441" s="93" t="s">
        <v>16</v>
      </c>
      <c r="D441" s="93" t="s">
        <v>2019</v>
      </c>
      <c r="E441" s="93" t="s">
        <v>485</v>
      </c>
      <c r="F441" s="93" t="s">
        <v>486</v>
      </c>
      <c r="G441" s="93" t="s">
        <v>2839</v>
      </c>
      <c r="H441" s="93" t="s">
        <v>2894</v>
      </c>
      <c r="I441" s="93" t="s">
        <v>2827</v>
      </c>
      <c r="J441" s="93" t="s">
        <v>2828</v>
      </c>
      <c r="K441" s="133">
        <v>10</v>
      </c>
      <c r="L441" s="94">
        <v>3546705.36</v>
      </c>
      <c r="M441" s="94">
        <v>3105000</v>
      </c>
      <c r="N441" s="94">
        <v>2587500</v>
      </c>
      <c r="O441" s="94">
        <v>4916178.9399999995</v>
      </c>
      <c r="P441" s="94">
        <v>2328678.94</v>
      </c>
      <c r="Q441" s="94">
        <v>89.997253719806764</v>
      </c>
      <c r="R441" s="93" t="s">
        <v>2896</v>
      </c>
    </row>
    <row r="442" spans="1:18" ht="19.5" hidden="1" customHeight="1" x14ac:dyDescent="0.25">
      <c r="A442" s="132">
        <v>44773</v>
      </c>
      <c r="B442" s="93" t="s">
        <v>2918</v>
      </c>
      <c r="C442" s="93" t="s">
        <v>16</v>
      </c>
      <c r="D442" s="93" t="s">
        <v>2019</v>
      </c>
      <c r="E442" s="93" t="s">
        <v>485</v>
      </c>
      <c r="F442" s="93" t="s">
        <v>486</v>
      </c>
      <c r="G442" s="93" t="s">
        <v>2839</v>
      </c>
      <c r="H442" s="93" t="s">
        <v>2894</v>
      </c>
      <c r="I442" s="93" t="s">
        <v>2829</v>
      </c>
      <c r="J442" s="93" t="s">
        <v>2830</v>
      </c>
      <c r="K442" s="133">
        <v>10</v>
      </c>
      <c r="L442" s="94">
        <v>1820588.32</v>
      </c>
      <c r="M442" s="94">
        <v>1929000</v>
      </c>
      <c r="N442" s="94">
        <v>1607500</v>
      </c>
      <c r="O442" s="94">
        <v>1909987.89</v>
      </c>
      <c r="P442" s="94">
        <v>302487.89</v>
      </c>
      <c r="Q442" s="94">
        <v>18.81728709175739</v>
      </c>
      <c r="R442" s="93" t="s">
        <v>2896</v>
      </c>
    </row>
    <row r="443" spans="1:18" ht="19.5" hidden="1" customHeight="1" x14ac:dyDescent="0.25">
      <c r="A443" s="132">
        <v>44773</v>
      </c>
      <c r="B443" s="93" t="s">
        <v>2918</v>
      </c>
      <c r="C443" s="93" t="s">
        <v>16</v>
      </c>
      <c r="D443" s="93" t="s">
        <v>2019</v>
      </c>
      <c r="E443" s="93" t="s">
        <v>485</v>
      </c>
      <c r="F443" s="93" t="s">
        <v>486</v>
      </c>
      <c r="G443" s="93" t="s">
        <v>2839</v>
      </c>
      <c r="H443" s="93" t="s">
        <v>2894</v>
      </c>
      <c r="I443" s="93" t="s">
        <v>2831</v>
      </c>
      <c r="J443" s="93" t="s">
        <v>2832</v>
      </c>
      <c r="K443" s="133">
        <v>10</v>
      </c>
      <c r="L443" s="94">
        <v>2301008.2799999998</v>
      </c>
      <c r="M443" s="94">
        <v>1960000</v>
      </c>
      <c r="N443" s="94">
        <v>1633333.3333333333</v>
      </c>
      <c r="O443" s="94">
        <v>2107099.16</v>
      </c>
      <c r="P443" s="94">
        <v>473765.82666666666</v>
      </c>
      <c r="Q443" s="94">
        <v>29.006071020408164</v>
      </c>
      <c r="R443" s="93" t="s">
        <v>2896</v>
      </c>
    </row>
    <row r="444" spans="1:18" ht="19.5" hidden="1" customHeight="1" x14ac:dyDescent="0.25">
      <c r="A444" s="132">
        <v>44773</v>
      </c>
      <c r="B444" s="93" t="s">
        <v>2918</v>
      </c>
      <c r="C444" s="93" t="s">
        <v>16</v>
      </c>
      <c r="D444" s="93" t="s">
        <v>2019</v>
      </c>
      <c r="E444" s="93" t="s">
        <v>485</v>
      </c>
      <c r="F444" s="93" t="s">
        <v>486</v>
      </c>
      <c r="G444" s="93" t="s">
        <v>2839</v>
      </c>
      <c r="H444" s="93" t="s">
        <v>2894</v>
      </c>
      <c r="I444" s="93" t="s">
        <v>2833</v>
      </c>
      <c r="J444" s="93" t="s">
        <v>2834</v>
      </c>
      <c r="K444" s="133">
        <v>10</v>
      </c>
      <c r="L444" s="94">
        <v>5727117.8499999996</v>
      </c>
      <c r="M444" s="94">
        <v>5522885.7000000002</v>
      </c>
      <c r="N444" s="94">
        <v>4602404.75</v>
      </c>
      <c r="O444" s="94">
        <v>3738351.3100000005</v>
      </c>
      <c r="P444" s="94">
        <v>-864053.44</v>
      </c>
      <c r="Q444" s="94">
        <v>-18.773955941184877</v>
      </c>
      <c r="R444" s="93" t="s">
        <v>2895</v>
      </c>
    </row>
    <row r="445" spans="1:18" ht="19.5" hidden="1" customHeight="1" x14ac:dyDescent="0.25">
      <c r="A445" s="132">
        <v>44773</v>
      </c>
      <c r="B445" s="93" t="s">
        <v>2918</v>
      </c>
      <c r="C445" s="93" t="s">
        <v>16</v>
      </c>
      <c r="D445" s="93" t="s">
        <v>2019</v>
      </c>
      <c r="E445" s="93" t="s">
        <v>485</v>
      </c>
      <c r="F445" s="93" t="s">
        <v>486</v>
      </c>
      <c r="G445" s="93" t="s">
        <v>2839</v>
      </c>
      <c r="H445" s="93" t="s">
        <v>2894</v>
      </c>
      <c r="I445" s="93" t="s">
        <v>2835</v>
      </c>
      <c r="J445" s="93" t="s">
        <v>2836</v>
      </c>
      <c r="K445" s="133">
        <v>10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135"/>
      <c r="R445" s="93" t="s">
        <v>2896</v>
      </c>
    </row>
    <row r="446" spans="1:18" ht="19.5" hidden="1" customHeight="1" x14ac:dyDescent="0.25">
      <c r="A446" s="132">
        <v>44773</v>
      </c>
      <c r="B446" s="93" t="s">
        <v>2918</v>
      </c>
      <c r="C446" s="93" t="s">
        <v>16</v>
      </c>
      <c r="D446" s="93" t="s">
        <v>2019</v>
      </c>
      <c r="E446" s="93" t="s">
        <v>485</v>
      </c>
      <c r="F446" s="93" t="s">
        <v>486</v>
      </c>
      <c r="G446" s="93" t="s">
        <v>2839</v>
      </c>
      <c r="H446" s="93" t="s">
        <v>2894</v>
      </c>
      <c r="I446" s="93" t="s">
        <v>2837</v>
      </c>
      <c r="J446" s="93" t="s">
        <v>2838</v>
      </c>
      <c r="K446" s="133">
        <v>10</v>
      </c>
      <c r="L446" s="94">
        <v>505091.66</v>
      </c>
      <c r="M446" s="94">
        <v>860000</v>
      </c>
      <c r="N446" s="94">
        <v>716666.66666666674</v>
      </c>
      <c r="O446" s="94">
        <v>2067955.95</v>
      </c>
      <c r="P446" s="94">
        <v>1351289.2833333334</v>
      </c>
      <c r="Q446" s="94">
        <v>188.55199302325582</v>
      </c>
      <c r="R446" s="93" t="s">
        <v>2896</v>
      </c>
    </row>
    <row r="447" spans="1:18" ht="19.5" hidden="1" customHeight="1" x14ac:dyDescent="0.25">
      <c r="A447" s="132">
        <v>44773</v>
      </c>
      <c r="B447" s="93" t="s">
        <v>2918</v>
      </c>
      <c r="C447" s="93" t="s">
        <v>16</v>
      </c>
      <c r="D447" s="93" t="s">
        <v>2019</v>
      </c>
      <c r="E447" s="93" t="s">
        <v>485</v>
      </c>
      <c r="F447" s="93" t="s">
        <v>486</v>
      </c>
      <c r="G447" s="93" t="s">
        <v>2839</v>
      </c>
      <c r="H447" s="93" t="s">
        <v>2894</v>
      </c>
      <c r="I447" s="93" t="s">
        <v>2872</v>
      </c>
      <c r="J447" s="93" t="s">
        <v>2873</v>
      </c>
      <c r="K447" s="133">
        <v>10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135"/>
      <c r="R447" s="93" t="s">
        <v>2896</v>
      </c>
    </row>
    <row r="448" spans="1:18" ht="19.5" hidden="1" customHeight="1" x14ac:dyDescent="0.25">
      <c r="A448" s="132">
        <v>44773</v>
      </c>
      <c r="B448" s="93" t="s">
        <v>2918</v>
      </c>
      <c r="C448" s="93" t="s">
        <v>16</v>
      </c>
      <c r="D448" s="93" t="s">
        <v>2019</v>
      </c>
      <c r="E448" s="93" t="s">
        <v>485</v>
      </c>
      <c r="F448" s="93" t="s">
        <v>486</v>
      </c>
      <c r="G448" s="93" t="s">
        <v>2897</v>
      </c>
      <c r="H448" s="93" t="s">
        <v>1944</v>
      </c>
      <c r="I448" s="93" t="s">
        <v>2852</v>
      </c>
      <c r="J448" s="93" t="s">
        <v>2898</v>
      </c>
      <c r="K448" s="133">
        <v>10</v>
      </c>
      <c r="L448" s="94">
        <v>4692172.42</v>
      </c>
      <c r="M448" s="94">
        <v>4692172.42</v>
      </c>
      <c r="N448" s="94">
        <v>3910143.6833333336</v>
      </c>
      <c r="O448" s="94">
        <v>38705990.610000007</v>
      </c>
      <c r="P448" s="94">
        <v>34795846.926666662</v>
      </c>
      <c r="Q448" s="94">
        <v>889.88665748987967</v>
      </c>
      <c r="R448" s="93" t="s">
        <v>2895</v>
      </c>
    </row>
    <row r="449" spans="1:18" ht="19.5" hidden="1" customHeight="1" x14ac:dyDescent="0.25">
      <c r="A449" s="132">
        <v>44773</v>
      </c>
      <c r="B449" s="93" t="s">
        <v>2918</v>
      </c>
      <c r="C449" s="93" t="s">
        <v>16</v>
      </c>
      <c r="D449" s="93" t="s">
        <v>2019</v>
      </c>
      <c r="E449" s="93" t="s">
        <v>485</v>
      </c>
      <c r="F449" s="93" t="s">
        <v>486</v>
      </c>
      <c r="G449" s="93" t="s">
        <v>2899</v>
      </c>
      <c r="H449" s="93" t="s">
        <v>1944</v>
      </c>
      <c r="I449" s="93" t="s">
        <v>2853</v>
      </c>
      <c r="J449" s="93" t="s">
        <v>2900</v>
      </c>
      <c r="K449" s="133">
        <v>10</v>
      </c>
      <c r="L449" s="94">
        <v>7436433.2800000003</v>
      </c>
      <c r="M449" s="94">
        <v>7436433.2800000003</v>
      </c>
      <c r="N449" s="94">
        <v>6197027.7333333334</v>
      </c>
      <c r="O449" s="94">
        <v>13600367.369999999</v>
      </c>
      <c r="P449" s="94">
        <v>7403339.6366666667</v>
      </c>
      <c r="Q449" s="94">
        <v>119.4659755489664</v>
      </c>
      <c r="R449" s="93" t="s">
        <v>2895</v>
      </c>
    </row>
    <row r="450" spans="1:18" ht="19.5" hidden="1" customHeight="1" x14ac:dyDescent="0.25">
      <c r="A450" s="132">
        <v>44773</v>
      </c>
      <c r="B450" s="93" t="s">
        <v>2918</v>
      </c>
      <c r="C450" s="93" t="s">
        <v>16</v>
      </c>
      <c r="D450" s="93" t="s">
        <v>2019</v>
      </c>
      <c r="E450" s="93" t="s">
        <v>485</v>
      </c>
      <c r="F450" s="93" t="s">
        <v>486</v>
      </c>
      <c r="G450" s="93" t="s">
        <v>2899</v>
      </c>
      <c r="H450" s="93" t="s">
        <v>1944</v>
      </c>
      <c r="I450" s="93" t="s">
        <v>2854</v>
      </c>
      <c r="J450" s="93" t="s">
        <v>2901</v>
      </c>
      <c r="K450" s="133">
        <v>10</v>
      </c>
      <c r="L450" s="94">
        <v>13524602.42</v>
      </c>
      <c r="M450" s="94">
        <v>-13524602.42</v>
      </c>
      <c r="N450" s="94">
        <v>-11270502.016666666</v>
      </c>
      <c r="O450" s="94">
        <v>-7261739.6300000008</v>
      </c>
      <c r="P450" s="94">
        <v>4008762.3866666667</v>
      </c>
      <c r="Q450" s="94">
        <v>-35.568623125558759</v>
      </c>
      <c r="R450" s="93" t="s">
        <v>2895</v>
      </c>
    </row>
    <row r="451" spans="1:18" ht="19.5" hidden="1" customHeight="1" x14ac:dyDescent="0.25">
      <c r="A451" s="132">
        <v>44773</v>
      </c>
      <c r="B451" s="93" t="s">
        <v>2918</v>
      </c>
      <c r="C451" s="93" t="s">
        <v>16</v>
      </c>
      <c r="D451" s="93" t="s">
        <v>2019</v>
      </c>
      <c r="E451" s="93" t="s">
        <v>485</v>
      </c>
      <c r="F451" s="93" t="s">
        <v>486</v>
      </c>
      <c r="G451" s="93" t="s">
        <v>2811</v>
      </c>
      <c r="H451" s="93" t="s">
        <v>2894</v>
      </c>
      <c r="I451" s="93" t="s">
        <v>2865</v>
      </c>
      <c r="J451" s="93" t="s">
        <v>2796</v>
      </c>
      <c r="K451" s="133">
        <v>10</v>
      </c>
      <c r="L451" s="94">
        <v>722499.32</v>
      </c>
      <c r="M451" s="94">
        <v>607000</v>
      </c>
      <c r="N451" s="94">
        <v>505833.33333333343</v>
      </c>
      <c r="O451" s="94">
        <v>1383056.08</v>
      </c>
      <c r="P451" s="94">
        <v>877222.7466666667</v>
      </c>
      <c r="Q451" s="94">
        <v>173.42130082372324</v>
      </c>
      <c r="R451" s="93" t="s">
        <v>2895</v>
      </c>
    </row>
    <row r="452" spans="1:18" ht="19.5" hidden="1" customHeight="1" x14ac:dyDescent="0.25">
      <c r="A452" s="132">
        <v>44773</v>
      </c>
      <c r="B452" s="93" t="s">
        <v>2918</v>
      </c>
      <c r="C452" s="93" t="s">
        <v>16</v>
      </c>
      <c r="D452" s="93" t="s">
        <v>2019</v>
      </c>
      <c r="E452" s="93" t="s">
        <v>487</v>
      </c>
      <c r="F452" s="93" t="s">
        <v>488</v>
      </c>
      <c r="G452" s="93" t="s">
        <v>2811</v>
      </c>
      <c r="H452" s="93" t="s">
        <v>2894</v>
      </c>
      <c r="I452" s="93" t="s">
        <v>2790</v>
      </c>
      <c r="J452" s="93" t="s">
        <v>2791</v>
      </c>
      <c r="K452" s="133">
        <v>10</v>
      </c>
      <c r="L452" s="94">
        <v>18247778.120000001</v>
      </c>
      <c r="M452" s="94">
        <v>19000000</v>
      </c>
      <c r="N452" s="94">
        <v>15833333.333333334</v>
      </c>
      <c r="O452" s="94">
        <v>12337438.68</v>
      </c>
      <c r="P452" s="94">
        <v>-3495894.6533333333</v>
      </c>
      <c r="Q452" s="94">
        <v>-22.079334652631577</v>
      </c>
      <c r="R452" s="93" t="s">
        <v>2896</v>
      </c>
    </row>
    <row r="453" spans="1:18" ht="19.5" hidden="1" customHeight="1" x14ac:dyDescent="0.25">
      <c r="A453" s="132">
        <v>44773</v>
      </c>
      <c r="B453" s="93" t="s">
        <v>2918</v>
      </c>
      <c r="C453" s="93" t="s">
        <v>16</v>
      </c>
      <c r="D453" s="93" t="s">
        <v>2019</v>
      </c>
      <c r="E453" s="93" t="s">
        <v>487</v>
      </c>
      <c r="F453" s="93" t="s">
        <v>488</v>
      </c>
      <c r="G453" s="93" t="s">
        <v>2811</v>
      </c>
      <c r="H453" s="93" t="s">
        <v>2894</v>
      </c>
      <c r="I453" s="93" t="s">
        <v>2792</v>
      </c>
      <c r="J453" s="93" t="s">
        <v>2793</v>
      </c>
      <c r="K453" s="133">
        <v>10</v>
      </c>
      <c r="L453" s="94">
        <v>39333.33</v>
      </c>
      <c r="M453" s="94">
        <v>5000</v>
      </c>
      <c r="N453" s="94">
        <v>4166.6666666666661</v>
      </c>
      <c r="O453" s="94">
        <v>12000</v>
      </c>
      <c r="P453" s="94">
        <v>7833.3333333333321</v>
      </c>
      <c r="Q453" s="94">
        <v>188</v>
      </c>
      <c r="R453" s="93" t="s">
        <v>2895</v>
      </c>
    </row>
    <row r="454" spans="1:18" ht="19.5" hidden="1" customHeight="1" x14ac:dyDescent="0.25">
      <c r="A454" s="132">
        <v>44773</v>
      </c>
      <c r="B454" s="93" t="s">
        <v>2918</v>
      </c>
      <c r="C454" s="93" t="s">
        <v>16</v>
      </c>
      <c r="D454" s="93" t="s">
        <v>2019</v>
      </c>
      <c r="E454" s="93" t="s">
        <v>487</v>
      </c>
      <c r="F454" s="93" t="s">
        <v>488</v>
      </c>
      <c r="G454" s="93" t="s">
        <v>2811</v>
      </c>
      <c r="H454" s="93" t="s">
        <v>2894</v>
      </c>
      <c r="I454" s="93" t="s">
        <v>2794</v>
      </c>
      <c r="J454" s="93" t="s">
        <v>2795</v>
      </c>
      <c r="K454" s="133">
        <v>10</v>
      </c>
      <c r="L454" s="94">
        <v>0</v>
      </c>
      <c r="M454" s="94">
        <v>25000</v>
      </c>
      <c r="N454" s="94">
        <v>20833.333333333332</v>
      </c>
      <c r="O454" s="94">
        <v>34670</v>
      </c>
      <c r="P454" s="94">
        <v>13836.666666666668</v>
      </c>
      <c r="Q454" s="94">
        <v>66.415999999999997</v>
      </c>
      <c r="R454" s="93" t="s">
        <v>2895</v>
      </c>
    </row>
    <row r="455" spans="1:18" ht="19.5" hidden="1" customHeight="1" x14ac:dyDescent="0.25">
      <c r="A455" s="132">
        <v>44773</v>
      </c>
      <c r="B455" s="93" t="s">
        <v>2918</v>
      </c>
      <c r="C455" s="93" t="s">
        <v>16</v>
      </c>
      <c r="D455" s="93" t="s">
        <v>2019</v>
      </c>
      <c r="E455" s="93" t="s">
        <v>487</v>
      </c>
      <c r="F455" s="93" t="s">
        <v>488</v>
      </c>
      <c r="G455" s="93" t="s">
        <v>2811</v>
      </c>
      <c r="H455" s="93" t="s">
        <v>2894</v>
      </c>
      <c r="I455" s="93" t="s">
        <v>2797</v>
      </c>
      <c r="J455" s="93" t="s">
        <v>2798</v>
      </c>
      <c r="K455" s="133">
        <v>10</v>
      </c>
      <c r="L455" s="94">
        <v>3840731.29</v>
      </c>
      <c r="M455" s="94">
        <v>4500000</v>
      </c>
      <c r="N455" s="94">
        <v>3750000</v>
      </c>
      <c r="O455" s="94">
        <v>4488235.7699999996</v>
      </c>
      <c r="P455" s="94">
        <v>738235.77</v>
      </c>
      <c r="Q455" s="94">
        <v>19.686287199999999</v>
      </c>
      <c r="R455" s="93" t="s">
        <v>2895</v>
      </c>
    </row>
    <row r="456" spans="1:18" ht="19.5" hidden="1" customHeight="1" x14ac:dyDescent="0.25">
      <c r="A456" s="132">
        <v>44773</v>
      </c>
      <c r="B456" s="93" t="s">
        <v>2918</v>
      </c>
      <c r="C456" s="93" t="s">
        <v>16</v>
      </c>
      <c r="D456" s="93" t="s">
        <v>2019</v>
      </c>
      <c r="E456" s="93" t="s">
        <v>487</v>
      </c>
      <c r="F456" s="93" t="s">
        <v>488</v>
      </c>
      <c r="G456" s="93" t="s">
        <v>2811</v>
      </c>
      <c r="H456" s="93" t="s">
        <v>2894</v>
      </c>
      <c r="I456" s="93" t="s">
        <v>2799</v>
      </c>
      <c r="J456" s="93" t="s">
        <v>2800</v>
      </c>
      <c r="K456" s="133">
        <v>10</v>
      </c>
      <c r="L456" s="94">
        <v>1088880.8999999999</v>
      </c>
      <c r="M456" s="94">
        <v>3500000</v>
      </c>
      <c r="N456" s="94">
        <v>2916666.666666667</v>
      </c>
      <c r="O456" s="94">
        <v>4117529.7699999996</v>
      </c>
      <c r="P456" s="94">
        <v>1200863.1033333335</v>
      </c>
      <c r="Q456" s="94">
        <v>41.172449257142851</v>
      </c>
      <c r="R456" s="93" t="s">
        <v>2895</v>
      </c>
    </row>
    <row r="457" spans="1:18" ht="19.5" hidden="1" customHeight="1" x14ac:dyDescent="0.25">
      <c r="A457" s="132">
        <v>44773</v>
      </c>
      <c r="B457" s="93" t="s">
        <v>2918</v>
      </c>
      <c r="C457" s="93" t="s">
        <v>16</v>
      </c>
      <c r="D457" s="93" t="s">
        <v>2019</v>
      </c>
      <c r="E457" s="93" t="s">
        <v>487</v>
      </c>
      <c r="F457" s="93" t="s">
        <v>488</v>
      </c>
      <c r="G457" s="93" t="s">
        <v>2811</v>
      </c>
      <c r="H457" s="93" t="s">
        <v>2894</v>
      </c>
      <c r="I457" s="93" t="s">
        <v>2801</v>
      </c>
      <c r="J457" s="93" t="s">
        <v>2802</v>
      </c>
      <c r="K457" s="133">
        <v>10</v>
      </c>
      <c r="L457" s="94">
        <v>0</v>
      </c>
      <c r="M457" s="94">
        <v>1000</v>
      </c>
      <c r="N457" s="94">
        <v>833.33333333333326</v>
      </c>
      <c r="O457" s="94">
        <v>0</v>
      </c>
      <c r="P457" s="94">
        <v>-833.33333333333326</v>
      </c>
      <c r="Q457" s="94">
        <v>-100</v>
      </c>
      <c r="R457" s="93" t="s">
        <v>2896</v>
      </c>
    </row>
    <row r="458" spans="1:18" ht="19.5" hidden="1" customHeight="1" x14ac:dyDescent="0.25">
      <c r="A458" s="132">
        <v>44773</v>
      </c>
      <c r="B458" s="93" t="s">
        <v>2918</v>
      </c>
      <c r="C458" s="93" t="s">
        <v>16</v>
      </c>
      <c r="D458" s="93" t="s">
        <v>2019</v>
      </c>
      <c r="E458" s="93" t="s">
        <v>487</v>
      </c>
      <c r="F458" s="93" t="s">
        <v>488</v>
      </c>
      <c r="G458" s="93" t="s">
        <v>2811</v>
      </c>
      <c r="H458" s="93" t="s">
        <v>2894</v>
      </c>
      <c r="I458" s="93" t="s">
        <v>2803</v>
      </c>
      <c r="J458" s="93" t="s">
        <v>2804</v>
      </c>
      <c r="K458" s="133">
        <v>10</v>
      </c>
      <c r="L458" s="94">
        <v>1952351.26</v>
      </c>
      <c r="M458" s="94">
        <v>7500000</v>
      </c>
      <c r="N458" s="94">
        <v>6250000</v>
      </c>
      <c r="O458" s="94">
        <v>9305652.1600000001</v>
      </c>
      <c r="P458" s="94">
        <v>3055652.16</v>
      </c>
      <c r="Q458" s="94">
        <v>48.890434560000003</v>
      </c>
      <c r="R458" s="93" t="s">
        <v>2895</v>
      </c>
    </row>
    <row r="459" spans="1:18" ht="19.5" hidden="1" customHeight="1" x14ac:dyDescent="0.25">
      <c r="A459" s="132">
        <v>44773</v>
      </c>
      <c r="B459" s="93" t="s">
        <v>2918</v>
      </c>
      <c r="C459" s="93" t="s">
        <v>16</v>
      </c>
      <c r="D459" s="93" t="s">
        <v>2019</v>
      </c>
      <c r="E459" s="93" t="s">
        <v>487</v>
      </c>
      <c r="F459" s="93" t="s">
        <v>488</v>
      </c>
      <c r="G459" s="93" t="s">
        <v>2811</v>
      </c>
      <c r="H459" s="93" t="s">
        <v>2894</v>
      </c>
      <c r="I459" s="93" t="s">
        <v>2805</v>
      </c>
      <c r="J459" s="93" t="s">
        <v>2806</v>
      </c>
      <c r="K459" s="133">
        <v>10</v>
      </c>
      <c r="L459" s="94">
        <v>28189514.300000001</v>
      </c>
      <c r="M459" s="94">
        <v>30400000</v>
      </c>
      <c r="N459" s="94">
        <v>25333333.333333336</v>
      </c>
      <c r="O459" s="94">
        <v>25208400.780000001</v>
      </c>
      <c r="P459" s="94">
        <v>-124932.55333333333</v>
      </c>
      <c r="Q459" s="94">
        <v>-0.49315481578947373</v>
      </c>
      <c r="R459" s="93" t="s">
        <v>2896</v>
      </c>
    </row>
    <row r="460" spans="1:18" ht="19.5" hidden="1" customHeight="1" x14ac:dyDescent="0.25">
      <c r="A460" s="132">
        <v>44773</v>
      </c>
      <c r="B460" s="93" t="s">
        <v>2918</v>
      </c>
      <c r="C460" s="93" t="s">
        <v>16</v>
      </c>
      <c r="D460" s="93" t="s">
        <v>2019</v>
      </c>
      <c r="E460" s="93" t="s">
        <v>487</v>
      </c>
      <c r="F460" s="93" t="s">
        <v>488</v>
      </c>
      <c r="G460" s="93" t="s">
        <v>2811</v>
      </c>
      <c r="H460" s="93" t="s">
        <v>2894</v>
      </c>
      <c r="I460" s="93" t="s">
        <v>2807</v>
      </c>
      <c r="J460" s="93" t="s">
        <v>2808</v>
      </c>
      <c r="K460" s="133">
        <v>10</v>
      </c>
      <c r="L460" s="94">
        <v>5276618.4800000004</v>
      </c>
      <c r="M460" s="94">
        <v>4000000</v>
      </c>
      <c r="N460" s="94">
        <v>3333333.3333333335</v>
      </c>
      <c r="O460" s="94">
        <v>4010013.49</v>
      </c>
      <c r="P460" s="94">
        <v>676680.15666666673</v>
      </c>
      <c r="Q460" s="94">
        <v>20.300404700000001</v>
      </c>
      <c r="R460" s="93" t="s">
        <v>2895</v>
      </c>
    </row>
    <row r="461" spans="1:18" ht="19.5" hidden="1" customHeight="1" x14ac:dyDescent="0.25">
      <c r="A461" s="132">
        <v>44773</v>
      </c>
      <c r="B461" s="93" t="s">
        <v>2918</v>
      </c>
      <c r="C461" s="93" t="s">
        <v>16</v>
      </c>
      <c r="D461" s="93" t="s">
        <v>2019</v>
      </c>
      <c r="E461" s="93" t="s">
        <v>487</v>
      </c>
      <c r="F461" s="93" t="s">
        <v>488</v>
      </c>
      <c r="G461" s="93" t="s">
        <v>2811</v>
      </c>
      <c r="H461" s="93" t="s">
        <v>2894</v>
      </c>
      <c r="I461" s="93" t="s">
        <v>2870</v>
      </c>
      <c r="J461" s="93" t="s">
        <v>2871</v>
      </c>
      <c r="K461" s="133">
        <v>10</v>
      </c>
      <c r="L461" s="94">
        <v>0</v>
      </c>
      <c r="M461" s="135"/>
      <c r="N461" s="135"/>
      <c r="O461" s="94">
        <v>0</v>
      </c>
      <c r="P461" s="135"/>
      <c r="Q461" s="135"/>
      <c r="R461" s="93" t="s">
        <v>2902</v>
      </c>
    </row>
    <row r="462" spans="1:18" ht="19.5" hidden="1" customHeight="1" x14ac:dyDescent="0.25">
      <c r="A462" s="132">
        <v>44773</v>
      </c>
      <c r="B462" s="93" t="s">
        <v>2918</v>
      </c>
      <c r="C462" s="93" t="s">
        <v>16</v>
      </c>
      <c r="D462" s="93" t="s">
        <v>2019</v>
      </c>
      <c r="E462" s="93" t="s">
        <v>487</v>
      </c>
      <c r="F462" s="93" t="s">
        <v>488</v>
      </c>
      <c r="G462" s="93" t="s">
        <v>2811</v>
      </c>
      <c r="H462" s="93" t="s">
        <v>2894</v>
      </c>
      <c r="I462" s="93" t="s">
        <v>2809</v>
      </c>
      <c r="J462" s="93" t="s">
        <v>2810</v>
      </c>
      <c r="K462" s="133">
        <v>10</v>
      </c>
      <c r="L462" s="94">
        <v>528962.64</v>
      </c>
      <c r="M462" s="94">
        <v>635719.53</v>
      </c>
      <c r="N462" s="94">
        <v>529766.27500000002</v>
      </c>
      <c r="O462" s="94">
        <v>635719.53</v>
      </c>
      <c r="P462" s="94">
        <v>105953.255</v>
      </c>
      <c r="Q462" s="94">
        <v>20</v>
      </c>
      <c r="R462" s="93" t="s">
        <v>2895</v>
      </c>
    </row>
    <row r="463" spans="1:18" ht="19.5" hidden="1" customHeight="1" x14ac:dyDescent="0.25">
      <c r="A463" s="132">
        <v>44773</v>
      </c>
      <c r="B463" s="93" t="s">
        <v>2918</v>
      </c>
      <c r="C463" s="93" t="s">
        <v>16</v>
      </c>
      <c r="D463" s="93" t="s">
        <v>2019</v>
      </c>
      <c r="E463" s="93" t="s">
        <v>487</v>
      </c>
      <c r="F463" s="93" t="s">
        <v>488</v>
      </c>
      <c r="G463" s="93" t="s">
        <v>2839</v>
      </c>
      <c r="H463" s="93" t="s">
        <v>2894</v>
      </c>
      <c r="I463" s="93" t="s">
        <v>2812</v>
      </c>
      <c r="J463" s="93" t="s">
        <v>2813</v>
      </c>
      <c r="K463" s="133">
        <v>10</v>
      </c>
      <c r="L463" s="94">
        <v>3282773.66</v>
      </c>
      <c r="M463" s="94">
        <v>3997670</v>
      </c>
      <c r="N463" s="94">
        <v>3331391.6666666665</v>
      </c>
      <c r="O463" s="94">
        <v>3063710.88</v>
      </c>
      <c r="P463" s="94">
        <v>-267680.78666666668</v>
      </c>
      <c r="Q463" s="94">
        <v>-8.0351040481080229</v>
      </c>
      <c r="R463" s="93" t="s">
        <v>2895</v>
      </c>
    </row>
    <row r="464" spans="1:18" ht="19.5" hidden="1" customHeight="1" x14ac:dyDescent="0.25">
      <c r="A464" s="132">
        <v>44773</v>
      </c>
      <c r="B464" s="93" t="s">
        <v>2918</v>
      </c>
      <c r="C464" s="93" t="s">
        <v>16</v>
      </c>
      <c r="D464" s="93" t="s">
        <v>2019</v>
      </c>
      <c r="E464" s="93" t="s">
        <v>487</v>
      </c>
      <c r="F464" s="93" t="s">
        <v>488</v>
      </c>
      <c r="G464" s="93" t="s">
        <v>2839</v>
      </c>
      <c r="H464" s="93" t="s">
        <v>2894</v>
      </c>
      <c r="I464" s="93" t="s">
        <v>2814</v>
      </c>
      <c r="J464" s="93" t="s">
        <v>2815</v>
      </c>
      <c r="K464" s="133">
        <v>10</v>
      </c>
      <c r="L464" s="94">
        <v>708976.68</v>
      </c>
      <c r="M464" s="94">
        <v>1455580</v>
      </c>
      <c r="N464" s="94">
        <v>1212983.3333333333</v>
      </c>
      <c r="O464" s="94">
        <v>854462.39</v>
      </c>
      <c r="P464" s="94">
        <v>-358520.9433333333</v>
      </c>
      <c r="Q464" s="94">
        <v>-29.556955440442984</v>
      </c>
      <c r="R464" s="93" t="s">
        <v>2895</v>
      </c>
    </row>
    <row r="465" spans="1:18" ht="19.5" hidden="1" customHeight="1" x14ac:dyDescent="0.25">
      <c r="A465" s="132">
        <v>44773</v>
      </c>
      <c r="B465" s="93" t="s">
        <v>2918</v>
      </c>
      <c r="C465" s="93" t="s">
        <v>16</v>
      </c>
      <c r="D465" s="93" t="s">
        <v>2019</v>
      </c>
      <c r="E465" s="93" t="s">
        <v>487</v>
      </c>
      <c r="F465" s="93" t="s">
        <v>488</v>
      </c>
      <c r="G465" s="93" t="s">
        <v>2839</v>
      </c>
      <c r="H465" s="93" t="s">
        <v>2894</v>
      </c>
      <c r="I465" s="93" t="s">
        <v>2816</v>
      </c>
      <c r="J465" s="93" t="s">
        <v>2817</v>
      </c>
      <c r="K465" s="133">
        <v>10</v>
      </c>
      <c r="L465" s="94">
        <v>63072.2</v>
      </c>
      <c r="M465" s="94">
        <v>93970</v>
      </c>
      <c r="N465" s="94">
        <v>78308.333333333328</v>
      </c>
      <c r="O465" s="94">
        <v>51488.1</v>
      </c>
      <c r="P465" s="94">
        <v>-26820.233333333334</v>
      </c>
      <c r="Q465" s="94">
        <v>-34.249526444609984</v>
      </c>
      <c r="R465" s="93" t="s">
        <v>2895</v>
      </c>
    </row>
    <row r="466" spans="1:18" ht="19.5" hidden="1" customHeight="1" x14ac:dyDescent="0.25">
      <c r="A466" s="132">
        <v>44773</v>
      </c>
      <c r="B466" s="93" t="s">
        <v>2918</v>
      </c>
      <c r="C466" s="93" t="s">
        <v>16</v>
      </c>
      <c r="D466" s="93" t="s">
        <v>2019</v>
      </c>
      <c r="E466" s="93" t="s">
        <v>487</v>
      </c>
      <c r="F466" s="93" t="s">
        <v>488</v>
      </c>
      <c r="G466" s="93" t="s">
        <v>2839</v>
      </c>
      <c r="H466" s="93" t="s">
        <v>2894</v>
      </c>
      <c r="I466" s="93" t="s">
        <v>2818</v>
      </c>
      <c r="J466" s="93" t="s">
        <v>2819</v>
      </c>
      <c r="K466" s="133">
        <v>10</v>
      </c>
      <c r="L466" s="94">
        <v>1609857.06</v>
      </c>
      <c r="M466" s="94">
        <v>3000000</v>
      </c>
      <c r="N466" s="94">
        <v>2500000</v>
      </c>
      <c r="O466" s="94">
        <v>2830340.2</v>
      </c>
      <c r="P466" s="94">
        <v>330340.2</v>
      </c>
      <c r="Q466" s="94">
        <v>13.213608000000001</v>
      </c>
      <c r="R466" s="93" t="s">
        <v>2896</v>
      </c>
    </row>
    <row r="467" spans="1:18" ht="19.5" hidden="1" customHeight="1" x14ac:dyDescent="0.25">
      <c r="A467" s="132">
        <v>44773</v>
      </c>
      <c r="B467" s="93" t="s">
        <v>2918</v>
      </c>
      <c r="C467" s="93" t="s">
        <v>16</v>
      </c>
      <c r="D467" s="93" t="s">
        <v>2019</v>
      </c>
      <c r="E467" s="93" t="s">
        <v>487</v>
      </c>
      <c r="F467" s="93" t="s">
        <v>488</v>
      </c>
      <c r="G467" s="93" t="s">
        <v>2839</v>
      </c>
      <c r="H467" s="93" t="s">
        <v>2894</v>
      </c>
      <c r="I467" s="93" t="s">
        <v>2820</v>
      </c>
      <c r="J467" s="93" t="s">
        <v>2821</v>
      </c>
      <c r="K467" s="133">
        <v>10</v>
      </c>
      <c r="L467" s="94">
        <v>28189514.300000001</v>
      </c>
      <c r="M467" s="94">
        <v>30400000</v>
      </c>
      <c r="N467" s="94">
        <v>25333333.333333336</v>
      </c>
      <c r="O467" s="94">
        <v>25208400.779999997</v>
      </c>
      <c r="P467" s="94">
        <v>-124932.55333333333</v>
      </c>
      <c r="Q467" s="94">
        <v>-0.49315481578947373</v>
      </c>
      <c r="R467" s="93" t="s">
        <v>2895</v>
      </c>
    </row>
    <row r="468" spans="1:18" ht="19.5" hidden="1" customHeight="1" x14ac:dyDescent="0.25">
      <c r="A468" s="132">
        <v>44773</v>
      </c>
      <c r="B468" s="93" t="s">
        <v>2918</v>
      </c>
      <c r="C468" s="93" t="s">
        <v>16</v>
      </c>
      <c r="D468" s="93" t="s">
        <v>2019</v>
      </c>
      <c r="E468" s="93" t="s">
        <v>487</v>
      </c>
      <c r="F468" s="93" t="s">
        <v>488</v>
      </c>
      <c r="G468" s="93" t="s">
        <v>2839</v>
      </c>
      <c r="H468" s="93" t="s">
        <v>2894</v>
      </c>
      <c r="I468" s="93" t="s">
        <v>2822</v>
      </c>
      <c r="J468" s="93" t="s">
        <v>2846</v>
      </c>
      <c r="K468" s="133">
        <v>10</v>
      </c>
      <c r="L468" s="94">
        <v>4559585.8899999997</v>
      </c>
      <c r="M468" s="94">
        <v>5000000</v>
      </c>
      <c r="N468" s="94">
        <v>4166666.6666666665</v>
      </c>
      <c r="O468" s="94">
        <v>4089735.33</v>
      </c>
      <c r="P468" s="94">
        <v>-76931.33666666667</v>
      </c>
      <c r="Q468" s="94">
        <v>-1.84635208</v>
      </c>
      <c r="R468" s="93" t="s">
        <v>2895</v>
      </c>
    </row>
    <row r="469" spans="1:18" ht="19.5" hidden="1" customHeight="1" x14ac:dyDescent="0.25">
      <c r="A469" s="132">
        <v>44773</v>
      </c>
      <c r="B469" s="93" t="s">
        <v>2918</v>
      </c>
      <c r="C469" s="93" t="s">
        <v>16</v>
      </c>
      <c r="D469" s="93" t="s">
        <v>2019</v>
      </c>
      <c r="E469" s="93" t="s">
        <v>487</v>
      </c>
      <c r="F469" s="93" t="s">
        <v>488</v>
      </c>
      <c r="G469" s="93" t="s">
        <v>2839</v>
      </c>
      <c r="H469" s="93" t="s">
        <v>2894</v>
      </c>
      <c r="I469" s="93" t="s">
        <v>2823</v>
      </c>
      <c r="J469" s="93" t="s">
        <v>2824</v>
      </c>
      <c r="K469" s="133">
        <v>10</v>
      </c>
      <c r="L469" s="94">
        <v>8126271.6600000001</v>
      </c>
      <c r="M469" s="94">
        <v>8500000</v>
      </c>
      <c r="N469" s="94">
        <v>7083333.333333333</v>
      </c>
      <c r="O469" s="94">
        <v>7307532.4500000002</v>
      </c>
      <c r="P469" s="94">
        <v>224199.11666666667</v>
      </c>
      <c r="Q469" s="94">
        <v>3.1651639999999999</v>
      </c>
      <c r="R469" s="93" t="s">
        <v>2896</v>
      </c>
    </row>
    <row r="470" spans="1:18" ht="19.5" hidden="1" customHeight="1" x14ac:dyDescent="0.25">
      <c r="A470" s="132">
        <v>44773</v>
      </c>
      <c r="B470" s="93" t="s">
        <v>2918</v>
      </c>
      <c r="C470" s="93" t="s">
        <v>16</v>
      </c>
      <c r="D470" s="93" t="s">
        <v>2019</v>
      </c>
      <c r="E470" s="93" t="s">
        <v>487</v>
      </c>
      <c r="F470" s="93" t="s">
        <v>488</v>
      </c>
      <c r="G470" s="93" t="s">
        <v>2839</v>
      </c>
      <c r="H470" s="93" t="s">
        <v>2894</v>
      </c>
      <c r="I470" s="93" t="s">
        <v>2825</v>
      </c>
      <c r="J470" s="93" t="s">
        <v>2826</v>
      </c>
      <c r="K470" s="133">
        <v>10</v>
      </c>
      <c r="L470" s="94">
        <v>1347755.28</v>
      </c>
      <c r="M470" s="94">
        <v>1400000</v>
      </c>
      <c r="N470" s="94">
        <v>1166666.6666666665</v>
      </c>
      <c r="O470" s="94">
        <v>1173209.73</v>
      </c>
      <c r="P470" s="94">
        <v>6543.0633333333335</v>
      </c>
      <c r="Q470" s="94">
        <v>0.56083400000000005</v>
      </c>
      <c r="R470" s="93" t="s">
        <v>2896</v>
      </c>
    </row>
    <row r="471" spans="1:18" ht="19.5" hidden="1" customHeight="1" x14ac:dyDescent="0.25">
      <c r="A471" s="132">
        <v>44773</v>
      </c>
      <c r="B471" s="93" t="s">
        <v>2918</v>
      </c>
      <c r="C471" s="93" t="s">
        <v>16</v>
      </c>
      <c r="D471" s="93" t="s">
        <v>2019</v>
      </c>
      <c r="E471" s="93" t="s">
        <v>487</v>
      </c>
      <c r="F471" s="93" t="s">
        <v>488</v>
      </c>
      <c r="G471" s="93" t="s">
        <v>2839</v>
      </c>
      <c r="H471" s="93" t="s">
        <v>2894</v>
      </c>
      <c r="I471" s="93" t="s">
        <v>2827</v>
      </c>
      <c r="J471" s="93" t="s">
        <v>2828</v>
      </c>
      <c r="K471" s="133">
        <v>10</v>
      </c>
      <c r="L471" s="94">
        <v>3008411.85</v>
      </c>
      <c r="M471" s="94">
        <v>5000000</v>
      </c>
      <c r="N471" s="94">
        <v>4166666.6666666665</v>
      </c>
      <c r="O471" s="94">
        <v>4191674.89</v>
      </c>
      <c r="P471" s="94">
        <v>25008.223333333332</v>
      </c>
      <c r="Q471" s="94">
        <v>0.60019736000000001</v>
      </c>
      <c r="R471" s="93" t="s">
        <v>2896</v>
      </c>
    </row>
    <row r="472" spans="1:18" ht="19.5" hidden="1" customHeight="1" x14ac:dyDescent="0.25">
      <c r="A472" s="132">
        <v>44773</v>
      </c>
      <c r="B472" s="93" t="s">
        <v>2918</v>
      </c>
      <c r="C472" s="93" t="s">
        <v>16</v>
      </c>
      <c r="D472" s="93" t="s">
        <v>2019</v>
      </c>
      <c r="E472" s="93" t="s">
        <v>487</v>
      </c>
      <c r="F472" s="93" t="s">
        <v>488</v>
      </c>
      <c r="G472" s="93" t="s">
        <v>2839</v>
      </c>
      <c r="H472" s="93" t="s">
        <v>2894</v>
      </c>
      <c r="I472" s="93" t="s">
        <v>2829</v>
      </c>
      <c r="J472" s="93" t="s">
        <v>2830</v>
      </c>
      <c r="K472" s="133">
        <v>10</v>
      </c>
      <c r="L472" s="94">
        <v>1340139.53</v>
      </c>
      <c r="M472" s="94">
        <v>1600000</v>
      </c>
      <c r="N472" s="94">
        <v>1333333.3333333335</v>
      </c>
      <c r="O472" s="94">
        <v>1442655.49</v>
      </c>
      <c r="P472" s="94">
        <v>109322.15666666666</v>
      </c>
      <c r="Q472" s="94">
        <v>8.19916175</v>
      </c>
      <c r="R472" s="93" t="s">
        <v>2896</v>
      </c>
    </row>
    <row r="473" spans="1:18" ht="19.5" hidden="1" customHeight="1" x14ac:dyDescent="0.25">
      <c r="A473" s="132">
        <v>44773</v>
      </c>
      <c r="B473" s="93" t="s">
        <v>2918</v>
      </c>
      <c r="C473" s="93" t="s">
        <v>16</v>
      </c>
      <c r="D473" s="93" t="s">
        <v>2019</v>
      </c>
      <c r="E473" s="93" t="s">
        <v>487</v>
      </c>
      <c r="F473" s="93" t="s">
        <v>488</v>
      </c>
      <c r="G473" s="93" t="s">
        <v>2839</v>
      </c>
      <c r="H473" s="93" t="s">
        <v>2894</v>
      </c>
      <c r="I473" s="93" t="s">
        <v>2831</v>
      </c>
      <c r="J473" s="93" t="s">
        <v>2832</v>
      </c>
      <c r="K473" s="133">
        <v>10</v>
      </c>
      <c r="L473" s="94">
        <v>1331056.1200000001</v>
      </c>
      <c r="M473" s="94">
        <v>2312000</v>
      </c>
      <c r="N473" s="94">
        <v>1926666.6666666667</v>
      </c>
      <c r="O473" s="94">
        <v>2484389.8200000003</v>
      </c>
      <c r="P473" s="94">
        <v>557723.15333333332</v>
      </c>
      <c r="Q473" s="94">
        <v>28.947568512110724</v>
      </c>
      <c r="R473" s="93" t="s">
        <v>2896</v>
      </c>
    </row>
    <row r="474" spans="1:18" ht="19.5" hidden="1" customHeight="1" x14ac:dyDescent="0.25">
      <c r="A474" s="132">
        <v>44773</v>
      </c>
      <c r="B474" s="93" t="s">
        <v>2918</v>
      </c>
      <c r="C474" s="93" t="s">
        <v>16</v>
      </c>
      <c r="D474" s="93" t="s">
        <v>2019</v>
      </c>
      <c r="E474" s="93" t="s">
        <v>487</v>
      </c>
      <c r="F474" s="93" t="s">
        <v>488</v>
      </c>
      <c r="G474" s="93" t="s">
        <v>2839</v>
      </c>
      <c r="H474" s="93" t="s">
        <v>2894</v>
      </c>
      <c r="I474" s="93" t="s">
        <v>2833</v>
      </c>
      <c r="J474" s="93" t="s">
        <v>2834</v>
      </c>
      <c r="K474" s="133">
        <v>10</v>
      </c>
      <c r="L474" s="94">
        <v>3954011.77</v>
      </c>
      <c r="M474" s="94">
        <v>4700000</v>
      </c>
      <c r="N474" s="94">
        <v>3916666.6666666665</v>
      </c>
      <c r="O474" s="94">
        <v>3757024.4699999997</v>
      </c>
      <c r="P474" s="94">
        <v>-159642.19666666666</v>
      </c>
      <c r="Q474" s="94">
        <v>-4.0759709787234044</v>
      </c>
      <c r="R474" s="93" t="s">
        <v>2895</v>
      </c>
    </row>
    <row r="475" spans="1:18" ht="19.5" hidden="1" customHeight="1" x14ac:dyDescent="0.25">
      <c r="A475" s="132">
        <v>44773</v>
      </c>
      <c r="B475" s="93" t="s">
        <v>2918</v>
      </c>
      <c r="C475" s="93" t="s">
        <v>16</v>
      </c>
      <c r="D475" s="93" t="s">
        <v>2019</v>
      </c>
      <c r="E475" s="93" t="s">
        <v>487</v>
      </c>
      <c r="F475" s="93" t="s">
        <v>488</v>
      </c>
      <c r="G475" s="93" t="s">
        <v>2839</v>
      </c>
      <c r="H475" s="93" t="s">
        <v>2894</v>
      </c>
      <c r="I475" s="93" t="s">
        <v>2835</v>
      </c>
      <c r="J475" s="93" t="s">
        <v>2836</v>
      </c>
      <c r="K475" s="133">
        <v>10</v>
      </c>
      <c r="L475" s="94">
        <v>4203.93</v>
      </c>
      <c r="M475" s="94">
        <v>5000</v>
      </c>
      <c r="N475" s="94">
        <v>4166.6666666666661</v>
      </c>
      <c r="O475" s="94">
        <v>4924.2300000000005</v>
      </c>
      <c r="P475" s="94">
        <v>757.56333333333328</v>
      </c>
      <c r="Q475" s="94">
        <v>18.181519999999999</v>
      </c>
      <c r="R475" s="93" t="s">
        <v>2896</v>
      </c>
    </row>
    <row r="476" spans="1:18" ht="19.5" hidden="1" customHeight="1" x14ac:dyDescent="0.25">
      <c r="A476" s="132">
        <v>44773</v>
      </c>
      <c r="B476" s="93" t="s">
        <v>2918</v>
      </c>
      <c r="C476" s="93" t="s">
        <v>16</v>
      </c>
      <c r="D476" s="93" t="s">
        <v>2019</v>
      </c>
      <c r="E476" s="93" t="s">
        <v>487</v>
      </c>
      <c r="F476" s="93" t="s">
        <v>488</v>
      </c>
      <c r="G476" s="93" t="s">
        <v>2839</v>
      </c>
      <c r="H476" s="93" t="s">
        <v>2894</v>
      </c>
      <c r="I476" s="93" t="s">
        <v>2837</v>
      </c>
      <c r="J476" s="93" t="s">
        <v>2838</v>
      </c>
      <c r="K476" s="133">
        <v>10</v>
      </c>
      <c r="L476" s="94">
        <v>1950737.93</v>
      </c>
      <c r="M476" s="94">
        <v>3000000</v>
      </c>
      <c r="N476" s="94">
        <v>2500000</v>
      </c>
      <c r="O476" s="94">
        <v>2939058.98</v>
      </c>
      <c r="P476" s="94">
        <v>439058.98</v>
      </c>
      <c r="Q476" s="94">
        <v>17.5623592</v>
      </c>
      <c r="R476" s="93" t="s">
        <v>2896</v>
      </c>
    </row>
    <row r="477" spans="1:18" ht="19.5" hidden="1" customHeight="1" x14ac:dyDescent="0.25">
      <c r="A477" s="132">
        <v>44773</v>
      </c>
      <c r="B477" s="93" t="s">
        <v>2918</v>
      </c>
      <c r="C477" s="93" t="s">
        <v>16</v>
      </c>
      <c r="D477" s="93" t="s">
        <v>2019</v>
      </c>
      <c r="E477" s="93" t="s">
        <v>487</v>
      </c>
      <c r="F477" s="93" t="s">
        <v>488</v>
      </c>
      <c r="G477" s="93" t="s">
        <v>2839</v>
      </c>
      <c r="H477" s="93" t="s">
        <v>2894</v>
      </c>
      <c r="I477" s="93" t="s">
        <v>2872</v>
      </c>
      <c r="J477" s="93" t="s">
        <v>2873</v>
      </c>
      <c r="K477" s="133">
        <v>10</v>
      </c>
      <c r="L477" s="94">
        <v>0</v>
      </c>
      <c r="M477" s="135"/>
      <c r="N477" s="135"/>
      <c r="O477" s="94">
        <v>0</v>
      </c>
      <c r="P477" s="135"/>
      <c r="Q477" s="135"/>
      <c r="R477" s="93" t="s">
        <v>2902</v>
      </c>
    </row>
    <row r="478" spans="1:18" ht="19.5" hidden="1" customHeight="1" x14ac:dyDescent="0.25">
      <c r="A478" s="132">
        <v>44773</v>
      </c>
      <c r="B478" s="93" t="s">
        <v>2918</v>
      </c>
      <c r="C478" s="93" t="s">
        <v>16</v>
      </c>
      <c r="D478" s="93" t="s">
        <v>2019</v>
      </c>
      <c r="E478" s="93" t="s">
        <v>487</v>
      </c>
      <c r="F478" s="93" t="s">
        <v>488</v>
      </c>
      <c r="G478" s="93" t="s">
        <v>2897</v>
      </c>
      <c r="H478" s="93" t="s">
        <v>1944</v>
      </c>
      <c r="I478" s="93" t="s">
        <v>2852</v>
      </c>
      <c r="J478" s="93" t="s">
        <v>2898</v>
      </c>
      <c r="K478" s="133">
        <v>10</v>
      </c>
      <c r="L478" s="94">
        <v>9607974.0500000007</v>
      </c>
      <c r="M478" s="94">
        <v>9607974.0500000007</v>
      </c>
      <c r="N478" s="94">
        <v>8006645.041666667</v>
      </c>
      <c r="O478" s="94">
        <v>15428493.259999998</v>
      </c>
      <c r="P478" s="94">
        <v>7421848.2183333337</v>
      </c>
      <c r="Q478" s="94">
        <v>92.69610654287726</v>
      </c>
      <c r="R478" s="93" t="s">
        <v>2895</v>
      </c>
    </row>
    <row r="479" spans="1:18" ht="19.5" hidden="1" customHeight="1" x14ac:dyDescent="0.25">
      <c r="A479" s="132">
        <v>44773</v>
      </c>
      <c r="B479" s="93" t="s">
        <v>2918</v>
      </c>
      <c r="C479" s="93" t="s">
        <v>16</v>
      </c>
      <c r="D479" s="93" t="s">
        <v>2019</v>
      </c>
      <c r="E479" s="93" t="s">
        <v>487</v>
      </c>
      <c r="F479" s="93" t="s">
        <v>488</v>
      </c>
      <c r="G479" s="93" t="s">
        <v>2899</v>
      </c>
      <c r="H479" s="93" t="s">
        <v>1944</v>
      </c>
      <c r="I479" s="93" t="s">
        <v>2853</v>
      </c>
      <c r="J479" s="93" t="s">
        <v>2900</v>
      </c>
      <c r="K479" s="133">
        <v>10</v>
      </c>
      <c r="L479" s="94">
        <v>14250475.85</v>
      </c>
      <c r="M479" s="94">
        <v>14250475.85</v>
      </c>
      <c r="N479" s="94">
        <v>11875396.541666666</v>
      </c>
      <c r="O479" s="94">
        <v>11406273.300000001</v>
      </c>
      <c r="P479" s="94">
        <v>-469123.24166666664</v>
      </c>
      <c r="Q479" s="94">
        <v>-3.9503795938154584</v>
      </c>
      <c r="R479" s="93" t="s">
        <v>2896</v>
      </c>
    </row>
    <row r="480" spans="1:18" ht="19.5" hidden="1" customHeight="1" x14ac:dyDescent="0.25">
      <c r="A480" s="132">
        <v>44773</v>
      </c>
      <c r="B480" s="93" t="s">
        <v>2918</v>
      </c>
      <c r="C480" s="93" t="s">
        <v>16</v>
      </c>
      <c r="D480" s="93" t="s">
        <v>2019</v>
      </c>
      <c r="E480" s="93" t="s">
        <v>487</v>
      </c>
      <c r="F480" s="93" t="s">
        <v>488</v>
      </c>
      <c r="G480" s="93" t="s">
        <v>2899</v>
      </c>
      <c r="H480" s="93" t="s">
        <v>1944</v>
      </c>
      <c r="I480" s="93" t="s">
        <v>2854</v>
      </c>
      <c r="J480" s="93" t="s">
        <v>2901</v>
      </c>
      <c r="K480" s="133">
        <v>10</v>
      </c>
      <c r="L480" s="94">
        <v>9766030.2599999998</v>
      </c>
      <c r="M480" s="94">
        <v>-9766030.2599999998</v>
      </c>
      <c r="N480" s="94">
        <v>-8138358.5499999998</v>
      </c>
      <c r="O480" s="94">
        <v>-7075233.3699999992</v>
      </c>
      <c r="P480" s="94">
        <v>1063125.18</v>
      </c>
      <c r="Q480" s="94">
        <v>-13.063140109500337</v>
      </c>
      <c r="R480" s="93" t="s">
        <v>2895</v>
      </c>
    </row>
    <row r="481" spans="1:18" ht="19.5" hidden="1" customHeight="1" x14ac:dyDescent="0.25">
      <c r="A481" s="132">
        <v>44773</v>
      </c>
      <c r="B481" s="93" t="s">
        <v>2918</v>
      </c>
      <c r="C481" s="93" t="s">
        <v>16</v>
      </c>
      <c r="D481" s="93" t="s">
        <v>2019</v>
      </c>
      <c r="E481" s="93" t="s">
        <v>487</v>
      </c>
      <c r="F481" s="93" t="s">
        <v>488</v>
      </c>
      <c r="G481" s="93" t="s">
        <v>2811</v>
      </c>
      <c r="H481" s="93" t="s">
        <v>2894</v>
      </c>
      <c r="I481" s="93" t="s">
        <v>2865</v>
      </c>
      <c r="J481" s="93" t="s">
        <v>2796</v>
      </c>
      <c r="K481" s="133">
        <v>10</v>
      </c>
      <c r="L481" s="94">
        <v>417290.54</v>
      </c>
      <c r="M481" s="94">
        <v>650000</v>
      </c>
      <c r="N481" s="94">
        <v>541666.66666666674</v>
      </c>
      <c r="O481" s="94">
        <v>574765.01000000013</v>
      </c>
      <c r="P481" s="94">
        <v>33098.343333333338</v>
      </c>
      <c r="Q481" s="94">
        <v>6.1104633846153851</v>
      </c>
      <c r="R481" s="93" t="s">
        <v>2895</v>
      </c>
    </row>
  </sheetData>
  <autoFilter ref="A1:V481" xr:uid="{E4DCAEC6-F29A-42BF-BBFC-E2177608B8F7}">
    <filterColumn colId="4">
      <filters>
        <filter val="1077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Planfin_ก.ค.65</vt:lpstr>
      <vt:lpstr>EBITDA</vt:lpstr>
      <vt:lpstr>นำเสนอ</vt:lpstr>
      <vt:lpstr>Sheet2</vt:lpstr>
      <vt:lpstr>Sheet1</vt:lpstr>
      <vt:lpstr>EBITDA!Print_Area</vt:lpstr>
      <vt:lpstr>Planfin_ก.ค.65!Print_Titles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2022-08-18T08:07:01Z</dcterms:modified>
</cp:coreProperties>
</file>